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発注書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<sst xmlns="http://schemas.openxmlformats.org/spreadsheetml/2006/main" uniqueCount="219">
  <si>
    <t>クライアント・タイトル</t>
  </si>
  <si>
    <t>スタジオ・ロケ</t>
  </si>
  <si>
    <t>HILITE</t>
  </si>
  <si>
    <t>TEL</t>
  </si>
  <si>
    <t>08040710333</t>
  </si>
  <si>
    <t>制作会社</t>
  </si>
  <si>
    <t>制作担当</t>
  </si>
  <si>
    <t>LD</t>
  </si>
  <si>
    <t>AL</t>
  </si>
  <si>
    <t>FAX</t>
  </si>
  <si>
    <t>e-mail</t>
  </si>
  <si>
    <r>
      <rPr>
        <u val="single"/>
        <sz val="11"/>
        <color indexed="11"/>
        <rFont val="游ゴシック"/>
      </rPr>
      <t>tmd@hilite-inc.com</t>
    </r>
  </si>
  <si>
    <t>ＴＥＬ</t>
  </si>
  <si>
    <t>準備・移動日</t>
  </si>
  <si>
    <t>撮影日</t>
  </si>
  <si>
    <t>返却</t>
  </si>
  <si>
    <t>月</t>
  </si>
  <si>
    <t>日</t>
  </si>
  <si>
    <t>～</t>
  </si>
  <si>
    <t>【車両制限】</t>
  </si>
  <si>
    <t>無</t>
  </si>
  <si>
    <t>搬入</t>
  </si>
  <si>
    <t>搬出</t>
  </si>
  <si>
    <t>ロケ付き</t>
  </si>
  <si>
    <t>日数</t>
  </si>
  <si>
    <t>クイックデリバリー</t>
  </si>
  <si>
    <t>単価</t>
  </si>
  <si>
    <t>・</t>
  </si>
  <si>
    <t>2ｔショート</t>
  </si>
  <si>
    <t>機材名</t>
  </si>
  <si>
    <t>数量</t>
  </si>
  <si>
    <t>機材費小計</t>
  </si>
  <si>
    <t>LED</t>
  </si>
  <si>
    <t>スタンド</t>
  </si>
  <si>
    <t>グリップ</t>
  </si>
  <si>
    <t>車両費合計</t>
  </si>
  <si>
    <t>センチュリーカーゴ</t>
  </si>
  <si>
    <t>カポックホルダー3×6</t>
  </si>
  <si>
    <t>%</t>
  </si>
  <si>
    <t>Aputure STORM</t>
  </si>
  <si>
    <t>1200X</t>
  </si>
  <si>
    <t>ハーフセンチュリーカーゴ</t>
  </si>
  <si>
    <t>カポックホルダー4×8</t>
  </si>
  <si>
    <t>消費税10%</t>
  </si>
  <si>
    <t>700X</t>
  </si>
  <si>
    <t>選抜スタンドカーゴ</t>
  </si>
  <si>
    <t>ホームコアホルダー</t>
  </si>
  <si>
    <t>合計</t>
  </si>
  <si>
    <t>400X</t>
  </si>
  <si>
    <t>センチュリー</t>
  </si>
  <si>
    <t>エンドジョーズ</t>
  </si>
  <si>
    <t>80C</t>
  </si>
  <si>
    <t>ミニセンチュリー</t>
  </si>
  <si>
    <t>ミニジョーズ</t>
  </si>
  <si>
    <t>税込み価格</t>
  </si>
  <si>
    <t>Apture LS</t>
  </si>
  <si>
    <t>600C</t>
  </si>
  <si>
    <t>Pro</t>
  </si>
  <si>
    <t>1K脚センチュリー（オス）</t>
  </si>
  <si>
    <t>ロングエンドジョーズ</t>
  </si>
  <si>
    <t>ドライバー</t>
  </si>
  <si>
    <t>600d</t>
  </si>
  <si>
    <t>ハイスタンド</t>
  </si>
  <si>
    <t>シングルクランプ</t>
  </si>
  <si>
    <t>ドライバー人件費</t>
  </si>
  <si>
    <t>Amaran</t>
  </si>
  <si>
    <t>300C</t>
  </si>
  <si>
    <t>トリプルハイスタンド</t>
  </si>
  <si>
    <t>グリップヘッド</t>
  </si>
  <si>
    <t>長距離手当て/100km毎</t>
  </si>
  <si>
    <t xml:space="preserve">Amaran </t>
  </si>
  <si>
    <t>F22C</t>
  </si>
  <si>
    <t>ローコンボ</t>
  </si>
  <si>
    <t>エレンクリップ</t>
  </si>
  <si>
    <t>Subtotal</t>
  </si>
  <si>
    <t>F21C</t>
  </si>
  <si>
    <t>アルミハイスタンド（黒）</t>
  </si>
  <si>
    <t>25→17変換ダボ</t>
  </si>
  <si>
    <t>外注機材概算</t>
  </si>
  <si>
    <t>個数</t>
  </si>
  <si>
    <t>1日小計</t>
  </si>
  <si>
    <t>P60C</t>
  </si>
  <si>
    <t>5Kロースタンドローラー</t>
  </si>
  <si>
    <t>17オス→メス変換</t>
  </si>
  <si>
    <t>Apture</t>
  </si>
  <si>
    <t>B7C</t>
  </si>
  <si>
    <t>1Kベースプレート</t>
  </si>
  <si>
    <t>Aputure</t>
  </si>
  <si>
    <t>MTpro</t>
  </si>
  <si>
    <t>スティールブームスタンド500cm</t>
  </si>
  <si>
    <t>NOVA</t>
  </si>
  <si>
    <t>マンボコンボ</t>
  </si>
  <si>
    <t>選抜グリップボックス</t>
  </si>
  <si>
    <t>CF12</t>
  </si>
  <si>
    <t>フレネル</t>
  </si>
  <si>
    <t>MJブーム</t>
  </si>
  <si>
    <t>LD’s CART</t>
  </si>
  <si>
    <t>CF10</t>
  </si>
  <si>
    <t>テニスボール</t>
  </si>
  <si>
    <t>subtotal</t>
  </si>
  <si>
    <t>CF７</t>
  </si>
  <si>
    <t>電源．その他</t>
  </si>
  <si>
    <t>CF4</t>
  </si>
  <si>
    <t>スモークマシンZ800</t>
  </si>
  <si>
    <t>5.5Kゼネ</t>
  </si>
  <si>
    <t>F10</t>
  </si>
  <si>
    <t>3K軽量ゼネ（AC/C30）</t>
  </si>
  <si>
    <t>22スケアコード</t>
  </si>
  <si>
    <t xml:space="preserve">ｶﾑﾛｯｸ配電盤ｹｰﾌﾞﾙ 10mm/8mm </t>
  </si>
  <si>
    <t>60ABOXタップ</t>
  </si>
  <si>
    <t>30ABOXタップ</t>
  </si>
  <si>
    <t>26°</t>
  </si>
  <si>
    <t>スポット</t>
  </si>
  <si>
    <t>ドラム30A</t>
  </si>
  <si>
    <t>マウント</t>
  </si>
  <si>
    <t>Dome</t>
  </si>
  <si>
    <t>150</t>
  </si>
  <si>
    <t>T字プラグ</t>
  </si>
  <si>
    <t>III</t>
  </si>
  <si>
    <t>フレーム•ポール</t>
  </si>
  <si>
    <t>スパイダーBOX（C60,C30各２</t>
  </si>
  <si>
    <t>Godox</t>
  </si>
  <si>
    <t>ランタン</t>
  </si>
  <si>
    <t>60</t>
  </si>
  <si>
    <t>5×5</t>
  </si>
  <si>
    <t>フレーム</t>
  </si>
  <si>
    <t>ACタップ10m</t>
  </si>
  <si>
    <t>85</t>
  </si>
  <si>
    <t>5×4</t>
  </si>
  <si>
    <t>細ACタップ10m</t>
  </si>
  <si>
    <t>ASTERA</t>
  </si>
  <si>
    <t>Titan</t>
  </si>
  <si>
    <t>Tube</t>
  </si>
  <si>
    <t>4×4</t>
  </si>
  <si>
    <t>ガソリンタンク（満）</t>
  </si>
  <si>
    <t>Helios</t>
  </si>
  <si>
    <t>3×3</t>
  </si>
  <si>
    <t>ガソリンタンク（空）</t>
  </si>
  <si>
    <t>ART7</t>
  </si>
  <si>
    <t>2×2</t>
  </si>
  <si>
    <t>ボーダーロープ</t>
  </si>
  <si>
    <t>Lunabulb</t>
  </si>
  <si>
    <t>8灯set</t>
  </si>
  <si>
    <t>黒</t>
  </si>
  <si>
    <t>打ち枝</t>
  </si>
  <si>
    <t>フロッピー</t>
  </si>
  <si>
    <t>Solabulb</t>
  </si>
  <si>
    <t>バウンス</t>
  </si>
  <si>
    <t>アルミライトマグ</t>
  </si>
  <si>
    <t>NANLITE</t>
  </si>
  <si>
    <t>PavoSlim</t>
  </si>
  <si>
    <t>120c</t>
  </si>
  <si>
    <t>黒フラッグ</t>
  </si>
  <si>
    <t>大</t>
  </si>
  <si>
    <t>オールインワン箱馬セット</t>
  </si>
  <si>
    <t>中</t>
  </si>
  <si>
    <t>グリップマット</t>
  </si>
  <si>
    <t>小</t>
  </si>
  <si>
    <t>ブルーシート</t>
  </si>
  <si>
    <t>NINOLITE</t>
  </si>
  <si>
    <t>Vマウント</t>
  </si>
  <si>
    <t>285WH</t>
  </si>
  <si>
    <t>クッキー</t>
  </si>
  <si>
    <t>白</t>
  </si>
  <si>
    <t>Vマウントset</t>
  </si>
  <si>
    <t>バッテリー*4</t>
  </si>
  <si>
    <t>チャージャー×2</t>
  </si>
  <si>
    <t>3m×3m</t>
  </si>
  <si>
    <t>暗幕</t>
  </si>
  <si>
    <t>グレー</t>
  </si>
  <si>
    <t>コンパネ</t>
  </si>
  <si>
    <t>3×6</t>
  </si>
  <si>
    <t>HMI</t>
  </si>
  <si>
    <t>マルチバタフライ</t>
  </si>
  <si>
    <t>6F</t>
  </si>
  <si>
    <t>コーナー</t>
  </si>
  <si>
    <t>ARRI</t>
  </si>
  <si>
    <t>4Kw SUN</t>
  </si>
  <si>
    <t>ストレート</t>
  </si>
  <si>
    <t>脚立</t>
  </si>
  <si>
    <t>9尺</t>
  </si>
  <si>
    <t>ラダー</t>
  </si>
  <si>
    <t>3F</t>
  </si>
  <si>
    <t>6尺</t>
  </si>
  <si>
    <t>5尺</t>
  </si>
  <si>
    <t>不整地</t>
  </si>
  <si>
    <t>ファブリック</t>
  </si>
  <si>
    <t>9×12</t>
  </si>
  <si>
    <t>UB</t>
  </si>
  <si>
    <t>4尺</t>
  </si>
  <si>
    <t>SLG</t>
  </si>
  <si>
    <t>Hollyland solidcom インカム</t>
  </si>
  <si>
    <t>ミニシーバーセット（6）</t>
  </si>
  <si>
    <t>1set</t>
  </si>
  <si>
    <t>ショットバック</t>
  </si>
  <si>
    <t>HMI はＷｺｰﾄﾞｽｸﾘﾑ付き</t>
  </si>
  <si>
    <t>○</t>
  </si>
  <si>
    <t>ケルビンメーター</t>
  </si>
  <si>
    <t>HMI 予備</t>
  </si>
  <si>
    <t>（ 有  ）</t>
  </si>
  <si>
    <t>ACCSOON Cine view SE</t>
  </si>
  <si>
    <t>私物ｾｯﾄ</t>
  </si>
  <si>
    <t>（ 有 ）</t>
  </si>
  <si>
    <t>オートポールジョイント</t>
  </si>
  <si>
    <t>2m</t>
  </si>
  <si>
    <t>エコフロー2000w（防水カバー付き）</t>
  </si>
  <si>
    <t>私物ﾌﾗｯｸﾞｶｰｺﾞ</t>
  </si>
  <si>
    <t>1.5m</t>
  </si>
  <si>
    <t>エコフロー600w</t>
  </si>
  <si>
    <t>銀</t>
  </si>
  <si>
    <t>1m</t>
  </si>
  <si>
    <t>鉄管</t>
  </si>
  <si>
    <t>４m</t>
  </si>
  <si>
    <t>鉄管ジョイント</t>
  </si>
  <si>
    <t>オートポール</t>
  </si>
  <si>
    <t>L</t>
  </si>
  <si>
    <t>M</t>
  </si>
  <si>
    <t>S</t>
  </si>
  <si>
    <t>XS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</si>
</sst>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@&quot; 様&quot;"/>
    <numFmt numFmtId="60" formatCode="[$¥-411]#,##0"/>
    <numFmt numFmtId="61" formatCode="[$¥-411]0"/>
  </numFmts>
  <fonts count="38">
    <font>
      <sz val="11"/>
      <color indexed="8"/>
      <name val="游ゴシック"/>
    </font>
    <font>
      <sz val="12"/>
      <color indexed="8"/>
      <name val="ヒラギノ角ゴ ProN W3"/>
    </font>
    <font>
      <sz val="15"/>
      <color indexed="8"/>
      <name val="Calibri"/>
    </font>
    <font>
      <sz val="12"/>
      <color indexed="8"/>
      <name val="Osaka"/>
    </font>
    <font>
      <sz val="22"/>
      <color indexed="8"/>
      <name val="Osaka"/>
    </font>
    <font>
      <sz val="22"/>
      <color indexed="8"/>
      <name val="BIZ UDPゴシック"/>
    </font>
    <font>
      <sz val="12"/>
      <color indexed="8"/>
      <name val="BIZ UDPゴシック"/>
    </font>
    <font>
      <sz val="10"/>
      <color indexed="8"/>
      <name val="BIZ UDPゴシック"/>
    </font>
    <font>
      <sz val="14"/>
      <color indexed="8"/>
      <name val="BIZ UDPゴシック"/>
    </font>
    <font>
      <u val="single"/>
      <sz val="11"/>
      <color indexed="11"/>
      <name val="游ゴシック"/>
    </font>
    <font>
      <sz val="14"/>
      <color indexed="8"/>
      <name val="Osaka"/>
    </font>
    <font>
      <sz val="21"/>
      <color indexed="8"/>
      <name val="游ゴシック"/>
    </font>
    <font>
      <sz val="16"/>
      <color indexed="8"/>
      <name val="游ゴシック"/>
    </font>
    <font>
      <sz val="12"/>
      <color indexed="8"/>
      <name val="游ゴシック"/>
    </font>
    <font>
      <sz val="21"/>
      <color indexed="8"/>
      <name val="BIZ UDPゴシック"/>
    </font>
    <font>
      <sz val="9"/>
      <color indexed="8"/>
      <name val="游ゴシック"/>
    </font>
    <font>
      <sz val="12"/>
      <color indexed="8"/>
      <name val="ＭＳ Ｐゴシック"/>
    </font>
    <font>
      <b val="1"/>
      <sz val="10"/>
      <color indexed="8"/>
      <name val="UD デジタル 教科書体 NK-B"/>
    </font>
    <font>
      <sz val="21"/>
      <color indexed="13"/>
      <name val="BIZ UDPゴシック"/>
    </font>
    <font>
      <sz val="37"/>
      <color indexed="8"/>
      <name val="游ゴシック"/>
    </font>
    <font>
      <sz val="30"/>
      <color indexed="8"/>
      <name val="BIZ UDPゴシック"/>
    </font>
    <font>
      <sz val="15"/>
      <color indexed="8"/>
      <name val="BIZ UDPゴシック"/>
    </font>
    <font>
      <sz val="7"/>
      <color indexed="8"/>
      <name val="游ゴシック"/>
    </font>
    <font>
      <sz val="13"/>
      <color indexed="8"/>
      <name val="游ゴシック"/>
    </font>
    <font>
      <sz val="10"/>
      <color indexed="8"/>
      <name val="游ゴシック"/>
    </font>
    <font>
      <sz val="10"/>
      <color indexed="8"/>
      <name val="ＭＳ Ｐゴシック"/>
    </font>
    <font>
      <sz val="11"/>
      <color indexed="8"/>
      <name val="Osaka"/>
    </font>
    <font>
      <b val="1"/>
      <sz val="8"/>
      <color indexed="8"/>
      <name val="UD デジタル 教科書体 NK-B"/>
    </font>
    <font>
      <sz val="9"/>
      <color indexed="8"/>
      <name val="ＭＳ Ｐゴシック"/>
    </font>
    <font>
      <sz val="8"/>
      <color indexed="8"/>
      <name val="ヒラギノ角ゴシック W3"/>
    </font>
    <font>
      <sz val="7"/>
      <color indexed="8"/>
      <name val="ＭＳ Ｐゴシック"/>
    </font>
    <font>
      <sz val="11"/>
      <color indexed="8"/>
      <name val="ＭＳ Ｐゴシック"/>
    </font>
    <font>
      <sz val="8"/>
      <color indexed="8"/>
      <name val="ＭＳ Ｐゴシック"/>
    </font>
    <font>
      <b val="1"/>
      <sz val="10"/>
      <color indexed="16"/>
      <name val="UD デジタル 教科書体 NK-B"/>
    </font>
    <font>
      <sz val="13"/>
      <color indexed="8"/>
      <name val="ＭＳ Ｐゴシック"/>
    </font>
    <font>
      <sz val="6"/>
      <color indexed="8"/>
      <name val="ＭＳ Ｐゴシック"/>
    </font>
    <font>
      <sz val="5"/>
      <color indexed="8"/>
      <name val="ＭＳ Ｐゴシック"/>
    </font>
    <font>
      <b val="1"/>
      <sz val="24"/>
      <color indexed="8"/>
      <name val="BIZ UDゴシック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10"/>
      </top>
      <bottom/>
      <diagonal/>
    </border>
    <border>
      <left/>
      <right style="medium">
        <color indexed="8"/>
      </right>
      <top style="thin">
        <color indexed="10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48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left" vertical="bottom"/>
    </xf>
    <xf numFmtId="0" fontId="0" borderId="4" applyNumberFormat="0" applyFont="1" applyFill="0" applyBorder="1" applyAlignment="1" applyProtection="0">
      <alignment vertical="center"/>
    </xf>
    <xf numFmtId="0" fontId="0" borderId="5" applyNumberFormat="0" applyFont="1" applyFill="0" applyBorder="1" applyAlignment="1" applyProtection="0">
      <alignment vertical="center"/>
    </xf>
    <xf numFmtId="0" fontId="0" fillId="2" borderId="6" applyNumberFormat="0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center"/>
    </xf>
    <xf numFmtId="0" fontId="0" borderId="1" applyNumberFormat="0" applyFont="1" applyFill="0" applyBorder="1" applyAlignment="1" applyProtection="0">
      <alignment vertical="center"/>
    </xf>
    <xf numFmtId="0" fontId="0" borderId="7" applyNumberFormat="0" applyFont="1" applyFill="0" applyBorder="1" applyAlignment="1" applyProtection="0">
      <alignment vertical="center"/>
    </xf>
    <xf numFmtId="49" fontId="4" fillId="2" borderId="6" applyNumberFormat="1" applyFont="1" applyFill="1" applyBorder="1" applyAlignment="1" applyProtection="0">
      <alignment horizontal="center" vertical="bottom"/>
    </xf>
    <xf numFmtId="49" fontId="5" fillId="2" borderId="6" applyNumberFormat="1" applyFont="1" applyFill="1" applyBorder="1" applyAlignment="1" applyProtection="0">
      <alignment horizontal="center" vertical="bottom"/>
    </xf>
    <xf numFmtId="49" fontId="6" fillId="2" borderId="6" applyNumberFormat="1" applyFont="1" applyFill="1" applyBorder="1" applyAlignment="1" applyProtection="0">
      <alignment horizontal="center" vertical="bottom"/>
    </xf>
    <xf numFmtId="0" fontId="0" borderId="8" applyNumberFormat="0" applyFont="1" applyFill="0" applyBorder="1" applyAlignment="1" applyProtection="0">
      <alignment vertical="center"/>
    </xf>
    <xf numFmtId="0" fontId="0" borderId="2" applyNumberFormat="0" applyFont="1" applyFill="0" applyBorder="1" applyAlignment="1" applyProtection="0">
      <alignment vertical="center"/>
    </xf>
    <xf numFmtId="0" fontId="0" borderId="9" applyNumberFormat="0" applyFont="1" applyFill="0" applyBorder="1" applyAlignment="1" applyProtection="0">
      <alignment vertical="center"/>
    </xf>
    <xf numFmtId="49" fontId="7" fillId="2" borderId="1" applyNumberFormat="1" applyFont="1" applyFill="1" applyBorder="1" applyAlignment="1" applyProtection="0">
      <alignment horizontal="left" vertical="bottom"/>
    </xf>
    <xf numFmtId="49" fontId="6" borderId="3" applyNumberFormat="1" applyFont="1" applyFill="0" applyBorder="1" applyAlignment="1" applyProtection="0">
      <alignment horizontal="left" vertical="center"/>
    </xf>
    <xf numFmtId="49" fontId="6" fillId="2" borderId="3" applyNumberFormat="1" applyFont="1" applyFill="1" applyBorder="1" applyAlignment="1" applyProtection="0">
      <alignment horizontal="left" vertical="bottom"/>
    </xf>
    <xf numFmtId="49" fontId="8" borderId="6" applyNumberFormat="1" applyFont="1" applyFill="0" applyBorder="1" applyAlignment="1" applyProtection="0">
      <alignment horizontal="center" vertical="center"/>
    </xf>
    <xf numFmtId="59" fontId="8" borderId="6" applyNumberFormat="1" applyFont="1" applyFill="0" applyBorder="1" applyAlignment="1" applyProtection="0">
      <alignment horizontal="center" vertical="center"/>
    </xf>
    <xf numFmtId="0" fontId="8" borderId="6" applyNumberFormat="0" applyFont="1" applyFill="0" applyBorder="1" applyAlignment="1" applyProtection="0">
      <alignment horizontal="center" vertical="center"/>
    </xf>
    <xf numFmtId="49" fontId="3" fillId="2" borderId="6" applyNumberFormat="1" applyFont="1" applyFill="1" applyBorder="1" applyAlignment="1" applyProtection="0">
      <alignment horizontal="center" vertical="bottom"/>
    </xf>
    <xf numFmtId="49" fontId="0" fillId="2" borderId="1" applyNumberFormat="1" applyFont="1" applyFill="1" applyBorder="1" applyAlignment="1" applyProtection="0">
      <alignment vertical="bottom"/>
    </xf>
    <xf numFmtId="49" fontId="6" borderId="6" applyNumberFormat="1" applyFont="1" applyFill="0" applyBorder="1" applyAlignment="1" applyProtection="0">
      <alignment horizontal="center" vertical="center"/>
    </xf>
    <xf numFmtId="49" fontId="6" borderId="1" applyNumberFormat="1" applyFont="1" applyFill="0" applyBorder="1" applyAlignment="1" applyProtection="0">
      <alignment horizontal="left" vertical="center"/>
    </xf>
    <xf numFmtId="49" fontId="6" fillId="2" borderId="1" applyNumberFormat="1" applyFont="1" applyFill="1" applyBorder="1" applyAlignment="1" applyProtection="0">
      <alignment horizontal="left" vertical="bottom"/>
    </xf>
    <xf numFmtId="49" fontId="3" fillId="2" borderId="1" applyNumberFormat="1" applyFont="1" applyFill="1" applyBorder="1" applyAlignment="1" applyProtection="0">
      <alignment horizontal="left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3" fillId="2" borderId="11" applyNumberFormat="1" applyFont="1" applyFill="1" applyBorder="1" applyAlignment="1" applyProtection="0">
      <alignment horizontal="left" vertical="bottom"/>
    </xf>
    <xf numFmtId="0" fontId="0" borderId="10" applyNumberFormat="0" applyFont="1" applyFill="0" applyBorder="1" applyAlignment="1" applyProtection="0">
      <alignment vertical="center"/>
    </xf>
    <xf numFmtId="0" fontId="0" fillId="2" borderId="12" applyNumberFormat="0" applyFont="1" applyFill="1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3" fillId="2" borderId="6" applyNumberFormat="0" applyFont="1" applyFill="1" applyBorder="1" applyAlignment="1" applyProtection="0">
      <alignment horizontal="center"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49" fontId="3" fillId="2" borderId="1" applyNumberFormat="1" applyFont="1" applyFill="1" applyBorder="1" applyAlignment="1" applyProtection="0">
      <alignment horizontal="right" vertical="bottom"/>
    </xf>
    <xf numFmtId="0" fontId="3" fillId="2" borderId="13" applyNumberFormat="0" applyFont="1" applyFill="1" applyBorder="1" applyAlignment="1" applyProtection="0">
      <alignment horizontal="center" vertical="bottom"/>
    </xf>
    <xf numFmtId="0" fontId="0" fillId="2" borderId="7" applyNumberFormat="0" applyFont="1" applyFill="1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center"/>
    </xf>
    <xf numFmtId="0" fontId="0" borderId="15" applyNumberFormat="0" applyFont="1" applyFill="0" applyBorder="1" applyAlignment="1" applyProtection="0">
      <alignment vertical="center"/>
    </xf>
    <xf numFmtId="0" fontId="0" fillId="2" borderId="9" applyNumberFormat="0" applyFont="1" applyFill="1" applyBorder="1" applyAlignment="1" applyProtection="0">
      <alignment vertical="bottom"/>
    </xf>
    <xf numFmtId="49" fontId="6" fillId="2" borderId="3" applyNumberFormat="1" applyFont="1" applyFill="1" applyBorder="1" applyAlignment="1" applyProtection="0">
      <alignment horizontal="center" vertical="bottom"/>
    </xf>
    <xf numFmtId="0" fontId="6" fillId="2" borderId="4" applyNumberFormat="0" applyFont="1" applyFill="1" applyBorder="1" applyAlignment="1" applyProtection="0">
      <alignment vertical="bottom"/>
    </xf>
    <xf numFmtId="0" fontId="6" fillId="2" borderId="4" applyNumberFormat="0" applyFont="1" applyFill="1" applyBorder="1" applyAlignment="1" applyProtection="0">
      <alignment horizontal="center" vertical="bottom"/>
    </xf>
    <xf numFmtId="49" fontId="6" fillId="2" borderId="4" applyNumberFormat="1" applyFont="1" applyFill="1" applyBorder="1" applyAlignment="1" applyProtection="0">
      <alignment horizontal="center" vertical="bottom"/>
    </xf>
    <xf numFmtId="0" fontId="6" borderId="4" applyNumberFormat="0" applyFont="1" applyFill="0" applyBorder="1" applyAlignment="1" applyProtection="0">
      <alignment vertical="center"/>
    </xf>
    <xf numFmtId="49" fontId="6" borderId="4" applyNumberFormat="1" applyFont="1" applyFill="0" applyBorder="1" applyAlignment="1" applyProtection="0">
      <alignment horizontal="left" vertical="center"/>
    </xf>
    <xf numFmtId="49" fontId="3" fillId="2" borderId="3" applyNumberFormat="1" applyFont="1" applyFill="1" applyBorder="1" applyAlignment="1" applyProtection="0">
      <alignment horizontal="center" vertical="bottom"/>
    </xf>
    <xf numFmtId="0" fontId="3" fillId="2" borderId="4" applyNumberFormat="0" applyFont="1" applyFill="1" applyBorder="1" applyAlignment="1" applyProtection="0">
      <alignment horizontal="center" vertical="bottom"/>
    </xf>
    <xf numFmtId="0" fontId="10" fillId="2" borderId="4" applyNumberFormat="0" applyFont="1" applyFill="1" applyBorder="1" applyAlignment="1" applyProtection="0">
      <alignment horizontal="center" vertical="bottom"/>
    </xf>
    <xf numFmtId="0" fontId="6" fillId="2" borderId="1" applyNumberFormat="0" applyFont="1" applyFill="1" applyBorder="1" applyAlignment="1" applyProtection="0">
      <alignment vertical="bottom"/>
    </xf>
    <xf numFmtId="0" fontId="6" borderId="1" applyNumberFormat="0" applyFont="1" applyFill="0" applyBorder="1" applyAlignment="1" applyProtection="0">
      <alignment vertical="center"/>
    </xf>
    <xf numFmtId="49" fontId="6" borderId="1" applyNumberFormat="1" applyFont="1" applyFill="0" applyBorder="1" applyAlignment="1" applyProtection="0">
      <alignment horizontal="center" vertical="center"/>
    </xf>
    <xf numFmtId="60" fontId="6" borderId="1" applyNumberFormat="1" applyFont="1" applyFill="0" applyBorder="1" applyAlignment="1" applyProtection="0">
      <alignment horizontal="center" vertical="center"/>
    </xf>
    <xf numFmtId="49" fontId="3" borderId="3" applyNumberFormat="1" applyFont="1" applyFill="0" applyBorder="1" applyAlignment="1" applyProtection="0">
      <alignment horizontal="center" vertical="center"/>
    </xf>
    <xf numFmtId="49" fontId="3" borderId="11" applyNumberFormat="1" applyFont="1" applyFill="0" applyBorder="1" applyAlignment="1" applyProtection="0">
      <alignment horizontal="center" vertical="center"/>
    </xf>
    <xf numFmtId="0" fontId="0" borderId="3" applyNumberFormat="0" applyFont="1" applyFill="0" applyBorder="1" applyAlignment="1" applyProtection="0">
      <alignment vertical="center"/>
    </xf>
    <xf numFmtId="60" fontId="11" fillId="2" borderId="3" applyNumberFormat="1" applyFont="1" applyFill="1" applyBorder="1" applyAlignment="1" applyProtection="0">
      <alignment vertical="bottom" wrapText="1"/>
    </xf>
    <xf numFmtId="0" fontId="0" borderId="11" applyNumberFormat="0" applyFont="1" applyFill="0" applyBorder="1" applyAlignment="1" applyProtection="0">
      <alignment vertical="center"/>
    </xf>
    <xf numFmtId="49" fontId="12" fillId="3" borderId="3" applyNumberFormat="1" applyFont="1" applyFill="1" applyBorder="1" applyAlignment="1" applyProtection="0">
      <alignment vertical="bottom"/>
    </xf>
    <xf numFmtId="49" fontId="13" fillId="2" borderId="3" applyNumberFormat="1" applyFont="1" applyFill="1" applyBorder="1" applyAlignment="1" applyProtection="0">
      <alignment horizontal="center" vertical="bottom"/>
    </xf>
    <xf numFmtId="60" fontId="14" fillId="2" borderId="3" applyNumberFormat="1" applyFont="1" applyFill="1" applyBorder="1" applyAlignment="1" applyProtection="0">
      <alignment horizontal="right" vertical="bottom"/>
    </xf>
    <xf numFmtId="0" fontId="0" borderId="16" applyNumberFormat="0" applyFont="1" applyFill="0" applyBorder="1" applyAlignment="1" applyProtection="0">
      <alignment vertical="center"/>
    </xf>
    <xf numFmtId="0" fontId="0" borderId="17" applyNumberFormat="0" applyFont="1" applyFill="0" applyBorder="1" applyAlignment="1" applyProtection="0">
      <alignment vertical="center"/>
    </xf>
    <xf numFmtId="0" fontId="0" borderId="18" applyNumberFormat="0" applyFont="1" applyFill="0" applyBorder="1" applyAlignment="1" applyProtection="0">
      <alignment vertical="center"/>
    </xf>
    <xf numFmtId="0" fontId="0" borderId="19" applyNumberFormat="0" applyFont="1" applyFill="0" applyBorder="1" applyAlignment="1" applyProtection="0">
      <alignment vertical="center"/>
    </xf>
    <xf numFmtId="0" fontId="0" borderId="20" applyNumberFormat="0" applyFont="1" applyFill="0" applyBorder="1" applyAlignment="1" applyProtection="0">
      <alignment vertical="center"/>
    </xf>
    <xf numFmtId="0" fontId="15" fillId="2" borderId="21" applyNumberFormat="0" applyFont="1" applyFill="1" applyBorder="1" applyAlignment="1" applyProtection="0">
      <alignment vertical="bottom"/>
    </xf>
    <xf numFmtId="0" fontId="0" borderId="22" applyNumberFormat="0" applyFont="1" applyFill="0" applyBorder="1" applyAlignment="1" applyProtection="0">
      <alignment vertical="center"/>
    </xf>
    <xf numFmtId="49" fontId="3" fillId="2" borderId="22" applyNumberFormat="1" applyFont="1" applyFill="1" applyBorder="1" applyAlignment="1" applyProtection="0">
      <alignment horizontal="center" vertical="bottom"/>
    </xf>
    <xf numFmtId="0" fontId="16" fillId="2" borderId="22" applyNumberFormat="0" applyFont="1" applyFill="1" applyBorder="1" applyAlignment="1" applyProtection="0">
      <alignment horizontal="center" vertical="bottom"/>
    </xf>
    <xf numFmtId="0" fontId="0" borderId="23" applyNumberFormat="0" applyFont="1" applyFill="0" applyBorder="1" applyAlignment="1" applyProtection="0">
      <alignment vertical="center"/>
    </xf>
    <xf numFmtId="0" fontId="17" fillId="2" borderId="24" applyNumberFormat="0" applyFont="1" applyFill="1" applyBorder="1" applyAlignment="1" applyProtection="0">
      <alignment horizontal="center" vertical="bottom"/>
    </xf>
    <xf numFmtId="60" fontId="17" fillId="2" borderId="24" applyNumberFormat="1" applyFont="1" applyFill="1" applyBorder="1" applyAlignment="1" applyProtection="0">
      <alignment horizontal="center" vertical="bottom"/>
    </xf>
    <xf numFmtId="0" fontId="0" borderId="25" applyNumberFormat="0" applyFont="1" applyFill="0" applyBorder="1" applyAlignment="1" applyProtection="0">
      <alignment vertical="center"/>
    </xf>
    <xf numFmtId="49" fontId="0" fillId="2" borderId="21" applyNumberFormat="1" applyFont="1" applyFill="1" applyBorder="1" applyAlignment="1" applyProtection="0">
      <alignment vertical="bottom"/>
    </xf>
    <xf numFmtId="0" fontId="17" fillId="2" borderId="24" applyNumberFormat="1" applyFont="1" applyFill="1" applyBorder="1" applyAlignment="1" applyProtection="0">
      <alignment horizontal="center" vertical="bottom"/>
    </xf>
    <xf numFmtId="0" fontId="0" fillId="2" borderId="3" applyNumberFormat="0" applyFont="1" applyFill="1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center"/>
    </xf>
    <xf numFmtId="61" fontId="18" fillId="2" borderId="4" applyNumberFormat="1" applyFont="1" applyFill="1" applyBorder="1" applyAlignment="1" applyProtection="0">
      <alignment horizontal="center" vertical="bottom"/>
    </xf>
    <xf numFmtId="49" fontId="15" fillId="2" borderId="21" applyNumberFormat="1" applyFont="1" applyFill="1" applyBorder="1" applyAlignment="1" applyProtection="0">
      <alignment vertical="bottom"/>
    </xf>
    <xf numFmtId="49" fontId="16" fillId="2" borderId="22" applyNumberFormat="1" applyFont="1" applyFill="1" applyBorder="1" applyAlignment="1" applyProtection="0">
      <alignment horizontal="center" vertical="bottom"/>
    </xf>
    <xf numFmtId="60" fontId="14" fillId="2" borderId="22" applyNumberFormat="1" applyFont="1" applyFill="1" applyBorder="1" applyAlignment="1" applyProtection="0">
      <alignment horizontal="right" vertical="bottom"/>
    </xf>
    <xf numFmtId="0" fontId="0" borderId="24" applyNumberFormat="0" applyFont="1" applyFill="0" applyBorder="1" applyAlignment="1" applyProtection="0">
      <alignment vertical="center"/>
    </xf>
    <xf numFmtId="49" fontId="19" fillId="2" borderId="3" applyNumberFormat="1" applyFont="1" applyFill="1" applyBorder="1" applyAlignment="1" applyProtection="0">
      <alignment vertical="bottom"/>
    </xf>
    <xf numFmtId="60" fontId="20" fillId="2" borderId="3" applyNumberFormat="1" applyFont="1" applyFill="1" applyBorder="1" applyAlignment="1" applyProtection="0">
      <alignment horizontal="right" vertical="bottom"/>
    </xf>
    <xf numFmtId="0" fontId="0" borderId="21" applyNumberFormat="0" applyFont="1" applyFill="0" applyBorder="1" applyAlignment="1" applyProtection="0">
      <alignment vertical="center"/>
    </xf>
    <xf numFmtId="49" fontId="0" fillId="2" borderId="3" applyNumberFormat="1" applyFont="1" applyFill="1" applyBorder="1" applyAlignment="1" applyProtection="0">
      <alignment vertical="bottom"/>
    </xf>
    <xf numFmtId="60" fontId="6" fillId="2" borderId="3" applyNumberFormat="1" applyFont="1" applyFill="1" applyBorder="1" applyAlignment="1" applyProtection="0">
      <alignment horizontal="center" vertical="bottom"/>
    </xf>
    <xf numFmtId="49" fontId="21" fillId="3" borderId="3" applyNumberFormat="1" applyFont="1" applyFill="1" applyBorder="1" applyAlignment="1" applyProtection="0">
      <alignment horizontal="left" vertical="bottom"/>
    </xf>
    <xf numFmtId="60" fontId="0" borderId="11" applyNumberFormat="1" applyFont="1" applyFill="0" applyBorder="1" applyAlignment="1" applyProtection="0">
      <alignment vertical="center"/>
    </xf>
    <xf numFmtId="60" fontId="0" borderId="24" applyNumberFormat="1" applyFont="1" applyFill="0" applyBorder="1" applyAlignment="1" applyProtection="0">
      <alignment vertical="center"/>
    </xf>
    <xf numFmtId="0" fontId="0" fillId="4" borderId="21" applyNumberFormat="0" applyFont="1" applyFill="1" applyBorder="1" applyAlignment="1" applyProtection="0">
      <alignment vertical="bottom"/>
    </xf>
    <xf numFmtId="0" fontId="0" fillId="4" borderId="24" applyNumberFormat="0" applyFont="1" applyFill="1" applyBorder="1" applyAlignment="1" applyProtection="0">
      <alignment vertical="center"/>
    </xf>
    <xf numFmtId="49" fontId="22" fillId="4" borderId="24" applyNumberFormat="1" applyFont="1" applyFill="1" applyBorder="1" applyAlignment="1" applyProtection="0">
      <alignment vertical="center"/>
    </xf>
    <xf numFmtId="60" fontId="0" fillId="4" borderId="24" applyNumberFormat="1" applyFont="1" applyFill="1" applyBorder="1" applyAlignment="1" applyProtection="0">
      <alignment vertical="center"/>
    </xf>
    <xf numFmtId="49" fontId="23" fillId="3" borderId="3" applyNumberFormat="1" applyFont="1" applyFill="1" applyBorder="1" applyAlignment="1" applyProtection="0">
      <alignment vertical="bottom"/>
    </xf>
    <xf numFmtId="49" fontId="0" fillId="3" borderId="11" applyNumberFormat="1" applyFont="1" applyFill="1" applyBorder="1" applyAlignment="1" applyProtection="0">
      <alignment vertical="center"/>
    </xf>
    <xf numFmtId="0" fontId="0" fillId="2" borderId="21" applyNumberFormat="0" applyFont="1" applyFill="1" applyBorder="1" applyAlignment="1" applyProtection="0">
      <alignment vertical="bottom"/>
    </xf>
    <xf numFmtId="49" fontId="24" fillId="2" borderId="21" applyNumberFormat="1" applyFont="1" applyFill="1" applyBorder="1" applyAlignment="1" applyProtection="0">
      <alignment vertical="bottom"/>
    </xf>
    <xf numFmtId="49" fontId="25" fillId="2" borderId="22" applyNumberFormat="1" applyFont="1" applyFill="1" applyBorder="1" applyAlignment="1" applyProtection="0">
      <alignment horizontal="center" vertical="bottom"/>
    </xf>
    <xf numFmtId="49" fontId="26" fillId="2" borderId="22" applyNumberFormat="1" applyFont="1" applyFill="1" applyBorder="1" applyAlignment="1" applyProtection="0">
      <alignment horizontal="center" vertical="bottom"/>
    </xf>
    <xf numFmtId="0" fontId="0" fillId="5" borderId="21" applyNumberFormat="0" applyFont="1" applyFill="1" applyBorder="1" applyAlignment="1" applyProtection="0">
      <alignment vertical="bottom"/>
    </xf>
    <xf numFmtId="49" fontId="27" fillId="5" borderId="24" applyNumberFormat="1" applyFont="1" applyFill="1" applyBorder="1" applyAlignment="1" applyProtection="0">
      <alignment horizontal="center" vertical="bottom"/>
    </xf>
    <xf numFmtId="60" fontId="17" fillId="5" borderId="24" applyNumberFormat="1" applyFont="1" applyFill="1" applyBorder="1" applyAlignment="1" applyProtection="0">
      <alignment horizontal="center" vertical="bottom"/>
    </xf>
    <xf numFmtId="49" fontId="12" fillId="3" borderId="21" applyNumberFormat="1" applyFont="1" applyFill="1" applyBorder="1" applyAlignment="1" applyProtection="0">
      <alignment vertical="bottom"/>
    </xf>
    <xf numFmtId="0" fontId="28" fillId="2" borderId="22" applyNumberFormat="0" applyFont="1" applyFill="1" applyBorder="1" applyAlignment="1" applyProtection="0">
      <alignment horizontal="center" vertical="bottom"/>
    </xf>
    <xf numFmtId="49" fontId="29" fillId="2" borderId="21" applyNumberFormat="1" applyFont="1" applyFill="1" applyBorder="1" applyAlignment="1" applyProtection="0">
      <alignment horizontal="left" vertical="bottom"/>
    </xf>
    <xf numFmtId="0" fontId="30" fillId="2" borderId="17" applyNumberFormat="0" applyFont="1" applyFill="1" applyBorder="1" applyAlignment="1" applyProtection="0">
      <alignment horizontal="center" vertical="bottom"/>
    </xf>
    <xf numFmtId="49" fontId="31" fillId="2" borderId="22" applyNumberFormat="1" applyFont="1" applyFill="1" applyBorder="1" applyAlignment="1" applyProtection="0">
      <alignment horizontal="center" vertical="bottom"/>
    </xf>
    <xf numFmtId="49" fontId="28" fillId="2" borderId="22" applyNumberFormat="1" applyFont="1" applyFill="1" applyBorder="1" applyAlignment="1" applyProtection="0">
      <alignment horizontal="center" vertical="bottom"/>
    </xf>
    <xf numFmtId="49" fontId="30" fillId="2" borderId="17" applyNumberFormat="1" applyFont="1" applyFill="1" applyBorder="1" applyAlignment="1" applyProtection="0">
      <alignment horizontal="center" vertical="bottom"/>
    </xf>
    <xf numFmtId="49" fontId="0" fillId="3" borderId="3" applyNumberFormat="1" applyFont="1" applyFill="1" applyBorder="1" applyAlignment="1" applyProtection="0">
      <alignment vertical="bottom"/>
    </xf>
    <xf numFmtId="49" fontId="25" fillId="2" borderId="4" applyNumberFormat="1" applyFont="1" applyFill="1" applyBorder="1" applyAlignment="1" applyProtection="0">
      <alignment horizontal="center" vertical="bottom"/>
    </xf>
    <xf numFmtId="49" fontId="16" fillId="2" borderId="4" applyNumberFormat="1" applyFont="1" applyFill="1" applyBorder="1" applyAlignment="1" applyProtection="0">
      <alignment horizontal="center" vertical="bottom"/>
    </xf>
    <xf numFmtId="0" fontId="17" fillId="2" borderId="11" applyNumberFormat="1" applyFont="1" applyFill="1" applyBorder="1" applyAlignment="1" applyProtection="0">
      <alignment horizontal="center" vertical="bottom"/>
    </xf>
    <xf numFmtId="60" fontId="17" fillId="2" borderId="11" applyNumberFormat="1" applyFont="1" applyFill="1" applyBorder="1" applyAlignment="1" applyProtection="0">
      <alignment horizontal="center" vertical="bottom"/>
    </xf>
    <xf numFmtId="49" fontId="32" fillId="2" borderId="22" applyNumberFormat="1" applyFont="1" applyFill="1" applyBorder="1" applyAlignment="1" applyProtection="0">
      <alignment horizontal="center" vertical="bottom"/>
    </xf>
    <xf numFmtId="49" fontId="30" fillId="2" borderId="1" applyNumberFormat="1" applyFont="1" applyFill="1" applyBorder="1" applyAlignment="1" applyProtection="0">
      <alignment horizontal="center" vertical="bottom"/>
    </xf>
    <xf numFmtId="0" fontId="33" fillId="2" borderId="24" applyNumberFormat="1" applyFont="1" applyFill="1" applyBorder="1" applyAlignment="1" applyProtection="0">
      <alignment horizontal="center" vertical="bottom"/>
    </xf>
    <xf numFmtId="49" fontId="30" fillId="2" borderId="22" applyNumberFormat="1" applyFont="1" applyFill="1" applyBorder="1" applyAlignment="1" applyProtection="0">
      <alignment horizontal="center" vertical="bottom"/>
    </xf>
    <xf numFmtId="49" fontId="34" fillId="2" borderId="22" applyNumberFormat="1" applyFont="1" applyFill="1" applyBorder="1" applyAlignment="1" applyProtection="0">
      <alignment horizontal="center" vertical="bottom"/>
    </xf>
    <xf numFmtId="0" fontId="17" fillId="2" borderId="21" applyNumberFormat="1" applyFont="1" applyFill="1" applyBorder="1" applyAlignment="1" applyProtection="0">
      <alignment horizontal="center" vertical="bottom"/>
    </xf>
    <xf numFmtId="49" fontId="35" fillId="2" borderId="22" applyNumberFormat="1" applyFont="1" applyFill="1" applyBorder="1" applyAlignment="1" applyProtection="0">
      <alignment horizontal="center" vertical="bottom"/>
    </xf>
    <xf numFmtId="49" fontId="36" fillId="2" borderId="22" applyNumberFormat="1" applyFont="1" applyFill="1" applyBorder="1" applyAlignment="1" applyProtection="0">
      <alignment horizontal="center" vertical="bottom"/>
    </xf>
    <xf numFmtId="49" fontId="16" fillId="5" borderId="22" applyNumberFormat="1" applyFont="1" applyFill="1" applyBorder="1" applyAlignment="1" applyProtection="0">
      <alignment horizontal="center" vertical="bottom"/>
    </xf>
    <xf numFmtId="49" fontId="17" fillId="2" borderId="24" applyNumberFormat="1" applyFont="1" applyFill="1" applyBorder="1" applyAlignment="1" applyProtection="0">
      <alignment horizontal="center" vertical="bottom"/>
    </xf>
    <xf numFmtId="49" fontId="6" fillId="2" borderId="22" applyNumberFormat="1" applyFont="1" applyFill="1" applyBorder="1" applyAlignment="1" applyProtection="0">
      <alignment horizontal="left" vertical="bottom"/>
    </xf>
    <xf numFmtId="0" fontId="16" fillId="2" borderId="1" applyNumberFormat="0" applyFont="1" applyFill="1" applyBorder="1" applyAlignment="1" applyProtection="0">
      <alignment horizontal="center" vertical="bottom"/>
    </xf>
    <xf numFmtId="0" fontId="16" fillId="2" borderId="17" applyNumberFormat="0" applyFont="1" applyFill="1" applyBorder="1" applyAlignment="1" applyProtection="0">
      <alignment horizontal="center" vertical="bottom"/>
    </xf>
    <xf numFmtId="49" fontId="6" fillId="2" borderId="1" applyNumberFormat="1" applyFont="1" applyFill="1" applyBorder="1" applyAlignment="1" applyProtection="0">
      <alignment horizontal="center" vertical="bottom"/>
    </xf>
    <xf numFmtId="0" fontId="0" borderId="26" applyNumberFormat="0" applyFont="1" applyFill="0" applyBorder="1" applyAlignment="1" applyProtection="0">
      <alignment vertical="center"/>
    </xf>
    <xf numFmtId="0" fontId="0" borderId="27" applyNumberFormat="0" applyFont="1" applyFill="0" applyBorder="1" applyAlignment="1" applyProtection="0">
      <alignment vertical="center"/>
    </xf>
    <xf numFmtId="0" fontId="0" borderId="28" applyNumberFormat="0" applyFont="1" applyFill="0" applyBorder="1" applyAlignment="1" applyProtection="0">
      <alignment vertical="center"/>
    </xf>
    <xf numFmtId="0" fontId="0" borderId="29" applyNumberFormat="0" applyFont="1" applyFill="0" applyBorder="1" applyAlignment="1" applyProtection="0">
      <alignment vertical="center"/>
    </xf>
    <xf numFmtId="0" fontId="0" borderId="30" applyNumberFormat="0" applyFont="1" applyFill="0" applyBorder="1" applyAlignment="1" applyProtection="0">
      <alignment vertical="center"/>
    </xf>
    <xf numFmtId="0" fontId="0" borderId="31" applyNumberFormat="0" applyFont="1" applyFill="0" applyBorder="1" applyAlignment="1" applyProtection="0">
      <alignment vertical="center"/>
    </xf>
    <xf numFmtId="0" fontId="0" borderId="32" applyNumberFormat="0" applyFont="1" applyFill="0" applyBorder="1" applyAlignment="1" applyProtection="0">
      <alignment vertical="center"/>
    </xf>
    <xf numFmtId="0" fontId="0" borderId="33" applyNumberFormat="0" applyFont="1" applyFill="0" applyBorder="1" applyAlignment="1" applyProtection="0">
      <alignment vertical="center"/>
    </xf>
    <xf numFmtId="0" fontId="0" borderId="34" applyNumberFormat="0" applyFont="1" applyFill="0" applyBorder="1" applyAlignment="1" applyProtection="0">
      <alignment vertical="center"/>
    </xf>
    <xf numFmtId="0" fontId="0" borderId="35" applyNumberFormat="0" applyFont="1" applyFill="0" applyBorder="1" applyAlignment="1" applyProtection="0">
      <alignment vertical="center"/>
    </xf>
    <xf numFmtId="0" fontId="24" fillId="2" borderId="21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  <rgbColor rgb="ffdddddd"/>
      <rgbColor rgb="ffe22400"/>
      <rgbColor rgb="ffbbbbbb"/>
      <rgbColor rgb="ffa7a7a7"/>
      <rgbColor rgb="ffff26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95250</xdr:colOff>
      <xdr:row>31</xdr:row>
      <xdr:rowOff>32327</xdr:rowOff>
    </xdr:from>
    <xdr:to>
      <xdr:col>1</xdr:col>
      <xdr:colOff>95250</xdr:colOff>
      <xdr:row>32</xdr:row>
      <xdr:rowOff>83127</xdr:rowOff>
    </xdr:to>
    <xdr:sp>
      <xdr:nvSpPr>
        <xdr:cNvPr id="2" name="Line 79"/>
        <xdr:cNvSpPr/>
      </xdr:nvSpPr>
      <xdr:spPr>
        <a:xfrm flipV="1">
          <a:off x="222250" y="3181927"/>
          <a:ext cx="0" cy="152401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89</xdr:col>
      <xdr:colOff>55267</xdr:colOff>
      <xdr:row>5</xdr:row>
      <xdr:rowOff>20696</xdr:rowOff>
    </xdr:to>
    <xdr:sp>
      <xdr:nvSpPr>
        <xdr:cNvPr id="3" name="テキスト ボックス 4"/>
        <xdr:cNvSpPr txBox="1"/>
      </xdr:nvSpPr>
      <xdr:spPr>
        <a:xfrm>
          <a:off x="-19051" y="-19946"/>
          <a:ext cx="10151769" cy="52869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45718" tIns="45718" rIns="45718" bIns="45718" numCol="1" anchor="ctr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2400" u="none">
              <a:solidFill>
                <a:srgbClr val="000000"/>
              </a:solidFill>
              <a:uFillTx/>
              <a:latin typeface="BIZ UDゴシック"/>
              <a:ea typeface="BIZ UDゴシック"/>
              <a:cs typeface="BIZ UDゴシック"/>
              <a:sym typeface="BIZ UDゴシック"/>
            </a:defRPr>
          </a:pPr>
          <a:r>
            <a:rPr b="1" baseline="0" cap="none" i="0" spc="0" strike="noStrike" sz="2400" u="none">
              <a:solidFill>
                <a:srgbClr val="000000"/>
              </a:solidFill>
              <a:uFillTx/>
              <a:latin typeface="BIZ UDゴシック"/>
              <a:ea typeface="BIZ UDゴシック"/>
              <a:cs typeface="BIZ UDゴシック"/>
              <a:sym typeface="BIZ UDゴシック"/>
            </a:rPr>
            <a:t>HILITE 照明機材見積もり書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md@hilite-inc.com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DT220"/>
  <sheetViews>
    <sheetView workbookViewId="0" showGridLines="0" defaultGridColor="1"/>
  </sheetViews>
  <sheetFormatPr defaultColWidth="0.833333" defaultRowHeight="6.6" customHeight="1" outlineLevelRow="0" outlineLevelCol="0"/>
  <cols>
    <col min="1" max="1" width="1.67188" style="1" customWidth="1"/>
    <col min="2" max="9" width="1.5" style="1" customWidth="1"/>
    <col min="10" max="24" width="1.35156" style="1" customWidth="1"/>
    <col min="25" max="29" width="2" style="1" customWidth="1"/>
    <col min="30" max="53" width="1.35156" style="1" customWidth="1"/>
    <col min="54" max="56" width="3.17188" style="1" customWidth="1"/>
    <col min="57" max="80" width="1.35156" style="1" customWidth="1"/>
    <col min="81" max="85" width="2" style="1" customWidth="1"/>
    <col min="86" max="124" width="1.35156" style="1" customWidth="1"/>
    <col min="125" max="16384" width="0.851562" style="1" customWidth="1"/>
  </cols>
  <sheetData>
    <row r="1" ht="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</row>
    <row r="2" ht="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ht="8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ht="8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</row>
    <row r="5" ht="8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ht="8" customHeight="1">
      <c r="A6" t="s" s="4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6"/>
      <c r="AW6" t="s" s="4">
        <v>1</v>
      </c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6"/>
      <c r="CS6" s="7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</row>
    <row r="7" ht="8" customHeight="1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10"/>
      <c r="AW7" s="8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10"/>
      <c r="CS7" s="7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ht="8" customHeight="1">
      <c r="A8" s="1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10"/>
      <c r="AW8" s="12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10"/>
      <c r="CS8" s="7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ht="8" customHeight="1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10"/>
      <c r="AW9" s="8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10"/>
      <c r="CS9" s="7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ht="8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10"/>
      <c r="AW10" s="8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10"/>
      <c r="CS10" t="s" s="13">
        <v>2</v>
      </c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2"/>
    </row>
    <row r="11" ht="8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10"/>
      <c r="AW11" s="8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10"/>
      <c r="CS11" s="8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2"/>
    </row>
    <row r="12" ht="8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10"/>
      <c r="AW12" s="8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10"/>
      <c r="CS12" s="8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2"/>
    </row>
    <row r="13" ht="8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6"/>
      <c r="AW13" s="14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6"/>
      <c r="CS13" t="s" s="13">
        <v>3</v>
      </c>
      <c r="CT13" s="9"/>
      <c r="CU13" s="9"/>
      <c r="CV13" s="9"/>
      <c r="CW13" s="9"/>
      <c r="CX13" s="9"/>
      <c r="CY13" s="9"/>
      <c r="CZ13" t="s" s="17">
        <v>4</v>
      </c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2"/>
    </row>
    <row r="14" ht="8" customHeight="1">
      <c r="A14" t="s" s="18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  <c r="Y14" t="s" s="18">
        <v>6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6"/>
      <c r="AW14" t="s" s="19">
        <v>7</v>
      </c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6"/>
      <c r="BU14" t="s" s="19">
        <v>8</v>
      </c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6"/>
      <c r="CS14" s="8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2"/>
    </row>
    <row r="15" ht="8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10"/>
      <c r="AW15" s="8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10"/>
      <c r="BU15" s="8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10"/>
      <c r="CS15" s="8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2"/>
    </row>
    <row r="16" ht="8" customHeight="1">
      <c r="A16" s="20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21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10"/>
      <c r="AW16" s="20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10"/>
      <c r="BU16" s="22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10"/>
      <c r="CS16" t="s" s="13">
        <v>9</v>
      </c>
      <c r="CT16" s="9"/>
      <c r="CU16" s="9"/>
      <c r="CV16" s="9"/>
      <c r="CW16" s="9"/>
      <c r="CX16" s="9"/>
      <c r="CY16" s="9"/>
      <c r="CZ16" s="17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2"/>
    </row>
    <row r="17" ht="8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8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10"/>
      <c r="AW17" s="8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10"/>
      <c r="BU17" s="8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10"/>
      <c r="CS17" s="8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2"/>
    </row>
    <row r="18" ht="8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10"/>
      <c r="AW18" s="8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10"/>
      <c r="BU18" s="8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10"/>
      <c r="CS18" s="8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2"/>
    </row>
    <row r="19" ht="8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8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10"/>
      <c r="AW19" s="8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  <c r="BU19" s="8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10"/>
      <c r="CS19" t="s" s="23">
        <v>10</v>
      </c>
      <c r="CT19" s="9"/>
      <c r="CU19" s="9"/>
      <c r="CV19" s="9"/>
      <c r="CW19" s="9"/>
      <c r="CX19" s="9"/>
      <c r="CY19" s="9"/>
      <c r="CZ19" t="s" s="24">
        <v>11</v>
      </c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2"/>
    </row>
    <row r="20" ht="8" customHeight="1">
      <c r="A20" t="s" s="25">
        <v>12</v>
      </c>
      <c r="B20" s="9"/>
      <c r="C20" s="9"/>
      <c r="D20" s="9"/>
      <c r="E20" s="2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25"/>
      <c r="Z20" s="9"/>
      <c r="AA20" s="9"/>
      <c r="AB20" s="9"/>
      <c r="AC20" s="27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10"/>
      <c r="AW20" t="s" s="13">
        <v>12</v>
      </c>
      <c r="AX20" s="9"/>
      <c r="AY20" s="9"/>
      <c r="AZ20" s="9"/>
      <c r="BA20" s="28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10"/>
      <c r="BU20" t="s" s="13">
        <v>12</v>
      </c>
      <c r="BV20" s="9"/>
      <c r="BW20" s="9"/>
      <c r="BX20" s="9"/>
      <c r="BY20" s="28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10"/>
      <c r="CS20" s="8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2"/>
    </row>
    <row r="21" ht="8" customHeigh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/>
      <c r="Y21" s="14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6"/>
      <c r="AW21" s="14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6"/>
      <c r="BU21" s="14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6"/>
      <c r="CS21" s="14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2"/>
    </row>
    <row r="22" ht="8" customHeight="1">
      <c r="A22" t="s" s="4">
        <v>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30"/>
      <c r="AW22" t="s" s="31">
        <v>14</v>
      </c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32"/>
      <c r="CS22" t="s" s="31">
        <v>15</v>
      </c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6"/>
      <c r="DT22" s="7"/>
    </row>
    <row r="23" ht="8" customHeight="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33"/>
      <c r="AW23" s="34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35"/>
      <c r="CS23" s="34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10"/>
      <c r="DT23" s="7"/>
    </row>
    <row r="24" ht="8" customHeight="1">
      <c r="A24" s="36"/>
      <c r="B24" s="9"/>
      <c r="C24" s="9"/>
      <c r="D24" s="9"/>
      <c r="E24" s="9"/>
      <c r="F24" s="9"/>
      <c r="G24" t="s" s="37">
        <v>16</v>
      </c>
      <c r="H24" s="9"/>
      <c r="I24" s="9"/>
      <c r="J24" s="9"/>
      <c r="K24" s="9"/>
      <c r="L24" s="38"/>
      <c r="M24" s="9"/>
      <c r="N24" s="9"/>
      <c r="O24" s="9"/>
      <c r="P24" s="9"/>
      <c r="Q24" s="9"/>
      <c r="R24" t="s" s="37">
        <v>17</v>
      </c>
      <c r="S24" s="9"/>
      <c r="T24" s="9"/>
      <c r="U24" s="9"/>
      <c r="V24" s="9"/>
      <c r="W24" s="39"/>
      <c r="X24" s="9"/>
      <c r="Y24" s="9"/>
      <c r="Z24" s="9"/>
      <c r="AA24" s="37"/>
      <c r="AB24" s="9"/>
      <c r="AC24" s="9"/>
      <c r="AD24" s="9"/>
      <c r="AE24" s="9"/>
      <c r="AF24" s="9"/>
      <c r="AG24" t="s" s="37">
        <v>16</v>
      </c>
      <c r="AH24" s="9"/>
      <c r="AI24" s="9"/>
      <c r="AJ24" s="9"/>
      <c r="AK24" s="9"/>
      <c r="AL24" s="38"/>
      <c r="AM24" s="9"/>
      <c r="AN24" s="9"/>
      <c r="AO24" s="9"/>
      <c r="AP24" s="9"/>
      <c r="AQ24" s="9"/>
      <c r="AR24" t="s" s="37">
        <v>17</v>
      </c>
      <c r="AS24" s="9"/>
      <c r="AT24" s="9"/>
      <c r="AU24" s="9"/>
      <c r="AV24" s="35"/>
      <c r="AW24" s="40"/>
      <c r="AX24" s="9"/>
      <c r="AY24" s="9"/>
      <c r="AZ24" s="9"/>
      <c r="BA24" s="9"/>
      <c r="BB24" s="9"/>
      <c r="BC24" t="s" s="37">
        <v>16</v>
      </c>
      <c r="BD24" s="9"/>
      <c r="BE24" s="9"/>
      <c r="BF24" s="9"/>
      <c r="BG24" s="9"/>
      <c r="BH24" s="38"/>
      <c r="BI24" s="9"/>
      <c r="BJ24" s="9"/>
      <c r="BK24" s="9"/>
      <c r="BL24" s="9"/>
      <c r="BM24" s="9"/>
      <c r="BN24" t="s" s="37">
        <v>17</v>
      </c>
      <c r="BO24" s="9"/>
      <c r="BP24" s="9"/>
      <c r="BQ24" s="9"/>
      <c r="BR24" s="9"/>
      <c r="BS24" t="s" s="39">
        <v>18</v>
      </c>
      <c r="BT24" s="9"/>
      <c r="BU24" s="9"/>
      <c r="BV24" s="9"/>
      <c r="BW24" s="38"/>
      <c r="BX24" s="9"/>
      <c r="BY24" s="9"/>
      <c r="BZ24" s="9"/>
      <c r="CA24" s="9"/>
      <c r="CB24" s="9"/>
      <c r="CC24" t="s" s="37">
        <v>16</v>
      </c>
      <c r="CD24" s="9"/>
      <c r="CE24" s="9"/>
      <c r="CF24" s="9"/>
      <c r="CG24" s="9"/>
      <c r="CH24" s="38"/>
      <c r="CI24" s="9"/>
      <c r="CJ24" s="9"/>
      <c r="CK24" s="9"/>
      <c r="CL24" s="9"/>
      <c r="CM24" s="9"/>
      <c r="CN24" t="s" s="37">
        <v>17</v>
      </c>
      <c r="CO24" s="9"/>
      <c r="CP24" s="9"/>
      <c r="CQ24" s="9"/>
      <c r="CR24" s="35"/>
      <c r="CS24" s="40"/>
      <c r="CT24" s="9"/>
      <c r="CU24" s="9"/>
      <c r="CV24" s="9"/>
      <c r="CW24" s="9"/>
      <c r="CX24" s="9"/>
      <c r="CY24" t="s" s="37">
        <v>16</v>
      </c>
      <c r="CZ24" s="9"/>
      <c r="DA24" s="9"/>
      <c r="DB24" s="9"/>
      <c r="DC24" s="9"/>
      <c r="DD24" s="38"/>
      <c r="DE24" s="9"/>
      <c r="DF24" s="9"/>
      <c r="DG24" s="9"/>
      <c r="DH24" s="9"/>
      <c r="DI24" s="9"/>
      <c r="DJ24" t="s" s="37">
        <v>17</v>
      </c>
      <c r="DK24" s="9"/>
      <c r="DL24" s="9"/>
      <c r="DM24" s="9"/>
      <c r="DN24" s="9"/>
      <c r="DO24" s="2"/>
      <c r="DP24" s="2"/>
      <c r="DQ24" s="2"/>
      <c r="DR24" s="2"/>
      <c r="DS24" s="41"/>
      <c r="DT24" s="7"/>
    </row>
    <row r="25" ht="8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35"/>
      <c r="AW25" s="34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35"/>
      <c r="CS25" s="34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2"/>
      <c r="DP25" s="2"/>
      <c r="DQ25" s="2"/>
      <c r="DR25" s="2"/>
      <c r="DS25" s="41"/>
      <c r="DT25" s="7"/>
    </row>
    <row r="26" ht="8" customHeight="1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42"/>
      <c r="AW26" s="43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42"/>
      <c r="CS26" s="43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3"/>
      <c r="DP26" s="3"/>
      <c r="DQ26" s="3"/>
      <c r="DR26" s="3"/>
      <c r="DS26" s="44"/>
      <c r="DT26" s="7"/>
    </row>
    <row r="27" ht="8" customHeight="1">
      <c r="A27" t="s" s="45">
        <v>19</v>
      </c>
      <c r="B27" s="5"/>
      <c r="C27" s="5"/>
      <c r="D27" s="5"/>
      <c r="E27" s="5"/>
      <c r="F27" s="5"/>
      <c r="G27" s="5"/>
      <c r="H27" s="5"/>
      <c r="I27" s="5"/>
      <c r="J27" s="29"/>
      <c r="K27" s="29"/>
      <c r="L27" s="46"/>
      <c r="M27" s="47"/>
      <c r="N27" s="5"/>
      <c r="O27" s="5"/>
      <c r="P27" s="46"/>
      <c r="Q27" s="46"/>
      <c r="R27" s="46"/>
      <c r="S27" t="s" s="48">
        <v>20</v>
      </c>
      <c r="T27" s="5"/>
      <c r="U27" s="5"/>
      <c r="V27" s="49"/>
      <c r="W27" s="50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6"/>
      <c r="BO27" t="s" s="51">
        <v>21</v>
      </c>
      <c r="BP27" s="5"/>
      <c r="BQ27" s="5"/>
      <c r="BR27" s="5"/>
      <c r="BS27" s="5"/>
      <c r="BT27" s="5"/>
      <c r="BU27" s="5"/>
      <c r="BV27" s="52"/>
      <c r="BW27" s="5"/>
      <c r="BX27" s="5"/>
      <c r="BY27" s="5"/>
      <c r="BZ27" s="5"/>
      <c r="CA27" s="5"/>
      <c r="CB27" s="5"/>
      <c r="CC27" t="s" s="48">
        <v>22</v>
      </c>
      <c r="CD27" s="5"/>
      <c r="CE27" s="5"/>
      <c r="CF27" s="5"/>
      <c r="CG27" s="5"/>
      <c r="CH27" s="5"/>
      <c r="CI27" s="5"/>
      <c r="CJ27" s="47"/>
      <c r="CK27" s="5"/>
      <c r="CL27" s="5"/>
      <c r="CM27" s="5"/>
      <c r="CN27" s="5"/>
      <c r="CO27" s="5"/>
      <c r="CP27" s="5"/>
      <c r="CQ27" t="s" s="48">
        <v>23</v>
      </c>
      <c r="CR27" s="5"/>
      <c r="CS27" s="5"/>
      <c r="CT27" s="5"/>
      <c r="CU27" s="5"/>
      <c r="CV27" s="5"/>
      <c r="CW27" s="5"/>
      <c r="CX27" s="47"/>
      <c r="CY27" s="5"/>
      <c r="CZ27" s="5"/>
      <c r="DA27" s="5"/>
      <c r="DB27" s="5"/>
      <c r="DC27" s="5"/>
      <c r="DD27" s="6"/>
      <c r="DE27" t="s" s="51">
        <v>24</v>
      </c>
      <c r="DF27" s="5"/>
      <c r="DG27" s="5"/>
      <c r="DH27" s="5"/>
      <c r="DI27" s="5"/>
      <c r="DJ27" s="5"/>
      <c r="DK27" s="53"/>
      <c r="DL27" s="5"/>
      <c r="DM27" s="5"/>
      <c r="DN27" s="5"/>
      <c r="DO27" s="5"/>
      <c r="DP27" s="5"/>
      <c r="DQ27" s="5"/>
      <c r="DR27" s="5"/>
      <c r="DS27" s="6"/>
      <c r="DT27" s="7"/>
    </row>
    <row r="28" ht="8" customHeight="1">
      <c r="A28" s="8"/>
      <c r="B28" s="9"/>
      <c r="C28" s="9"/>
      <c r="D28" s="9"/>
      <c r="E28" s="9"/>
      <c r="F28" s="9"/>
      <c r="G28" s="9"/>
      <c r="H28" s="9"/>
      <c r="I28" s="9"/>
      <c r="J28" s="2"/>
      <c r="K28" s="2"/>
      <c r="L28" s="54"/>
      <c r="M28" s="9"/>
      <c r="N28" s="9"/>
      <c r="O28" s="9"/>
      <c r="P28" s="54"/>
      <c r="Q28" s="54"/>
      <c r="R28" s="54"/>
      <c r="S28" s="9"/>
      <c r="T28" s="9"/>
      <c r="U28" s="9"/>
      <c r="V28" s="55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10"/>
      <c r="BO28" s="8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10"/>
      <c r="DE28" s="8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10"/>
      <c r="DT28" s="7"/>
    </row>
    <row r="29" ht="8" customHeight="1">
      <c r="A29" t="s" s="25">
        <v>25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t="s" s="56">
        <v>26</v>
      </c>
      <c r="P29" s="9"/>
      <c r="Q29" s="9"/>
      <c r="R29" s="9"/>
      <c r="S29" s="57">
        <v>20000</v>
      </c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t="s" s="56">
        <v>27</v>
      </c>
      <c r="AH29" s="9"/>
      <c r="AI29" s="9"/>
      <c r="AJ29" s="9"/>
      <c r="AK29" t="s" s="56">
        <v>28</v>
      </c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t="s" s="56">
        <v>26</v>
      </c>
      <c r="AZ29" s="9"/>
      <c r="BA29" s="9"/>
      <c r="BB29" s="57">
        <v>30000</v>
      </c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10"/>
      <c r="BO29" s="8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10"/>
      <c r="DE29" s="8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10"/>
      <c r="DT29" s="7"/>
    </row>
    <row r="30" ht="8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6"/>
      <c r="BO30" s="14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6"/>
      <c r="DE30" s="14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6"/>
      <c r="DT30" s="7"/>
    </row>
    <row r="31" ht="8" customHeight="1">
      <c r="A31" t="s" s="58">
        <v>29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32"/>
      <c r="T31" t="s" s="59">
        <v>30</v>
      </c>
      <c r="U31" s="5"/>
      <c r="V31" s="5"/>
      <c r="W31" s="5"/>
      <c r="X31" s="32"/>
      <c r="Y31" t="s" s="59">
        <v>26</v>
      </c>
      <c r="Z31" s="5"/>
      <c r="AA31" s="5"/>
      <c r="AB31" s="5"/>
      <c r="AC31" s="6"/>
      <c r="AD31" t="s" s="58">
        <v>29</v>
      </c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32"/>
      <c r="AW31" t="s" s="59">
        <v>30</v>
      </c>
      <c r="AX31" s="5"/>
      <c r="AY31" s="5"/>
      <c r="AZ31" s="5"/>
      <c r="BA31" s="32"/>
      <c r="BB31" t="s" s="59">
        <v>26</v>
      </c>
      <c r="BC31" s="5"/>
      <c r="BD31" s="6"/>
      <c r="BE31" t="s" s="58">
        <v>29</v>
      </c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32"/>
      <c r="BX31" t="s" s="59">
        <v>30</v>
      </c>
      <c r="BY31" s="5"/>
      <c r="BZ31" s="5"/>
      <c r="CA31" s="5"/>
      <c r="CB31" s="32"/>
      <c r="CC31" t="s" s="59">
        <v>26</v>
      </c>
      <c r="CD31" s="5"/>
      <c r="CE31" s="6"/>
      <c r="CF31" s="60"/>
      <c r="CG31" s="6"/>
      <c r="CH31" t="s" s="58">
        <v>31</v>
      </c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6"/>
      <c r="CU31" s="61" cm="1">
        <f t="array" ref="CU31">(Y152+Y218+BB110+BB218+CC83+CC218)*DK27</f>
        <v>0</v>
      </c>
      <c r="CV31" s="5"/>
      <c r="CW31" s="5"/>
      <c r="CX31" s="5"/>
      <c r="CY31" s="32"/>
      <c r="CZ31" s="62"/>
      <c r="DA31" s="5"/>
      <c r="DB31" s="5"/>
      <c r="DC31" s="5"/>
      <c r="DD31" s="32"/>
      <c r="DE31" s="62"/>
      <c r="DF31" s="5"/>
      <c r="DG31" s="5"/>
      <c r="DH31" s="5"/>
      <c r="DI31" s="32"/>
      <c r="DJ31" s="62"/>
      <c r="DK31" s="5"/>
      <c r="DL31" s="5"/>
      <c r="DM31" s="5"/>
      <c r="DN31" s="32"/>
      <c r="DO31" s="62"/>
      <c r="DP31" s="5"/>
      <c r="DQ31" s="5"/>
      <c r="DR31" s="5"/>
      <c r="DS31" s="6"/>
      <c r="DT31" s="7"/>
    </row>
    <row r="32" ht="8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35"/>
      <c r="T32" s="34"/>
      <c r="U32" s="9"/>
      <c r="V32" s="9"/>
      <c r="W32" s="9"/>
      <c r="X32" s="35"/>
      <c r="Y32" s="34"/>
      <c r="Z32" s="9"/>
      <c r="AA32" s="9"/>
      <c r="AB32" s="9"/>
      <c r="AC32" s="10"/>
      <c r="AD32" s="8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35"/>
      <c r="AW32" s="34"/>
      <c r="AX32" s="9"/>
      <c r="AY32" s="9"/>
      <c r="AZ32" s="9"/>
      <c r="BA32" s="35"/>
      <c r="BB32" s="34"/>
      <c r="BC32" s="9"/>
      <c r="BD32" s="10"/>
      <c r="BE32" s="8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35"/>
      <c r="BX32" s="34"/>
      <c r="BY32" s="9"/>
      <c r="BZ32" s="9"/>
      <c r="CA32" s="9"/>
      <c r="CB32" s="35"/>
      <c r="CC32" s="34"/>
      <c r="CD32" s="9"/>
      <c r="CE32" s="10"/>
      <c r="CF32" s="8"/>
      <c r="CG32" s="10"/>
      <c r="CH32" s="8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10"/>
      <c r="CU32" s="8"/>
      <c r="CV32" s="9"/>
      <c r="CW32" s="9"/>
      <c r="CX32" s="9"/>
      <c r="CY32" s="35"/>
      <c r="CZ32" s="34"/>
      <c r="DA32" s="9"/>
      <c r="DB32" s="9"/>
      <c r="DC32" s="9"/>
      <c r="DD32" s="35"/>
      <c r="DE32" s="34"/>
      <c r="DF32" s="9"/>
      <c r="DG32" s="9"/>
      <c r="DH32" s="9"/>
      <c r="DI32" s="35"/>
      <c r="DJ32" s="34"/>
      <c r="DK32" s="9"/>
      <c r="DL32" s="9"/>
      <c r="DM32" s="9"/>
      <c r="DN32" s="35"/>
      <c r="DO32" s="34"/>
      <c r="DP32" s="9"/>
      <c r="DQ32" s="9"/>
      <c r="DR32" s="9"/>
      <c r="DS32" s="10"/>
      <c r="DT32" s="7"/>
    </row>
    <row r="33" ht="8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35"/>
      <c r="T33" s="34"/>
      <c r="U33" s="9"/>
      <c r="V33" s="9"/>
      <c r="W33" s="9"/>
      <c r="X33" s="35"/>
      <c r="Y33" s="34"/>
      <c r="Z33" s="9"/>
      <c r="AA33" s="9"/>
      <c r="AB33" s="9"/>
      <c r="AC33" s="10"/>
      <c r="AD33" s="8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35"/>
      <c r="AW33" s="34"/>
      <c r="AX33" s="9"/>
      <c r="AY33" s="9"/>
      <c r="AZ33" s="9"/>
      <c r="BA33" s="35"/>
      <c r="BB33" s="34"/>
      <c r="BC33" s="9"/>
      <c r="BD33" s="10"/>
      <c r="BE33" s="8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35"/>
      <c r="BX33" s="34"/>
      <c r="BY33" s="9"/>
      <c r="BZ33" s="9"/>
      <c r="CA33" s="9"/>
      <c r="CB33" s="35"/>
      <c r="CC33" s="34"/>
      <c r="CD33" s="9"/>
      <c r="CE33" s="10"/>
      <c r="CF33" s="8"/>
      <c r="CG33" s="10"/>
      <c r="CH33" s="8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10"/>
      <c r="CU33" s="8"/>
      <c r="CV33" s="9"/>
      <c r="CW33" s="9"/>
      <c r="CX33" s="9"/>
      <c r="CY33" s="35"/>
      <c r="CZ33" s="34"/>
      <c r="DA33" s="9"/>
      <c r="DB33" s="9"/>
      <c r="DC33" s="9"/>
      <c r="DD33" s="35"/>
      <c r="DE33" s="34"/>
      <c r="DF33" s="9"/>
      <c r="DG33" s="9"/>
      <c r="DH33" s="9"/>
      <c r="DI33" s="35"/>
      <c r="DJ33" s="34"/>
      <c r="DK33" s="9"/>
      <c r="DL33" s="9"/>
      <c r="DM33" s="9"/>
      <c r="DN33" s="35"/>
      <c r="DO33" s="34"/>
      <c r="DP33" s="9"/>
      <c r="DQ33" s="9"/>
      <c r="DR33" s="9"/>
      <c r="DS33" s="10"/>
      <c r="DT33" s="7"/>
    </row>
    <row r="34" ht="8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42"/>
      <c r="T34" s="43"/>
      <c r="U34" s="15"/>
      <c r="V34" s="15"/>
      <c r="W34" s="15"/>
      <c r="X34" s="42"/>
      <c r="Y34" s="43"/>
      <c r="Z34" s="15"/>
      <c r="AA34" s="15"/>
      <c r="AB34" s="15"/>
      <c r="AC34" s="16"/>
      <c r="AD34" s="14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42"/>
      <c r="AW34" s="43"/>
      <c r="AX34" s="15"/>
      <c r="AY34" s="15"/>
      <c r="AZ34" s="15"/>
      <c r="BA34" s="42"/>
      <c r="BB34" s="43"/>
      <c r="BC34" s="15"/>
      <c r="BD34" s="16"/>
      <c r="BE34" s="14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42"/>
      <c r="BX34" s="43"/>
      <c r="BY34" s="15"/>
      <c r="BZ34" s="15"/>
      <c r="CA34" s="15"/>
      <c r="CB34" s="42"/>
      <c r="CC34" s="43"/>
      <c r="CD34" s="15"/>
      <c r="CE34" s="16"/>
      <c r="CF34" s="14"/>
      <c r="CG34" s="16"/>
      <c r="CH34" s="14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6"/>
      <c r="CU34" s="14"/>
      <c r="CV34" s="15"/>
      <c r="CW34" s="15"/>
      <c r="CX34" s="15"/>
      <c r="CY34" s="42"/>
      <c r="CZ34" s="43"/>
      <c r="DA34" s="15"/>
      <c r="DB34" s="15"/>
      <c r="DC34" s="15"/>
      <c r="DD34" s="42"/>
      <c r="DE34" s="43"/>
      <c r="DF34" s="15"/>
      <c r="DG34" s="15"/>
      <c r="DH34" s="15"/>
      <c r="DI34" s="42"/>
      <c r="DJ34" s="43"/>
      <c r="DK34" s="15"/>
      <c r="DL34" s="15"/>
      <c r="DM34" s="15"/>
      <c r="DN34" s="42"/>
      <c r="DO34" s="43"/>
      <c r="DP34" s="15"/>
      <c r="DQ34" s="15"/>
      <c r="DR34" s="15"/>
      <c r="DS34" s="16"/>
      <c r="DT34" s="7"/>
    </row>
    <row r="35" ht="8" customHeight="1">
      <c r="A35" t="s" s="63">
        <v>32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32"/>
      <c r="T35" s="62"/>
      <c r="U35" s="5"/>
      <c r="V35" s="5"/>
      <c r="W35" s="5"/>
      <c r="X35" s="32"/>
      <c r="Y35" s="62"/>
      <c r="Z35" s="5"/>
      <c r="AA35" s="5"/>
      <c r="AB35" s="5"/>
      <c r="AC35" s="6"/>
      <c r="AD35" t="s" s="63">
        <v>33</v>
      </c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32"/>
      <c r="AW35" s="62"/>
      <c r="AX35" s="5"/>
      <c r="AY35" s="5"/>
      <c r="AZ35" s="5"/>
      <c r="BA35" s="32"/>
      <c r="BB35" s="62"/>
      <c r="BC35" s="5"/>
      <c r="BD35" s="6"/>
      <c r="BE35" t="s" s="63">
        <v>34</v>
      </c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32"/>
      <c r="BX35" s="62"/>
      <c r="BY35" s="5"/>
      <c r="BZ35" s="5"/>
      <c r="CA35" s="5"/>
      <c r="CB35" s="32"/>
      <c r="CC35" s="62"/>
      <c r="CD35" s="5"/>
      <c r="CE35" s="5"/>
      <c r="CF35" s="5"/>
      <c r="CG35" s="6"/>
      <c r="CH35" t="s" s="64">
        <v>35</v>
      </c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6"/>
      <c r="CU35" s="65" cm="1">
        <f t="array" ref="CU35">(S29+BB29)*(BV27+CJ27+(CX27*2.5))+DG62</f>
        <v>0</v>
      </c>
      <c r="CV35" s="5"/>
      <c r="CW35" s="5"/>
      <c r="CX35" s="5"/>
      <c r="CY35" s="32"/>
      <c r="CZ35" s="62"/>
      <c r="DA35" s="5"/>
      <c r="DB35" s="5"/>
      <c r="DC35" s="5"/>
      <c r="DD35" s="32"/>
      <c r="DE35" s="62"/>
      <c r="DF35" s="5"/>
      <c r="DG35" s="5"/>
      <c r="DH35" s="5"/>
      <c r="DI35" s="32"/>
      <c r="DJ35" s="62"/>
      <c r="DK35" s="5"/>
      <c r="DL35" s="5"/>
      <c r="DM35" s="5"/>
      <c r="DN35" s="32"/>
      <c r="DO35" s="62"/>
      <c r="DP35" s="5"/>
      <c r="DQ35" s="5"/>
      <c r="DR35" s="5"/>
      <c r="DS35" s="6"/>
      <c r="DT35" s="7"/>
    </row>
    <row r="36" ht="8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35"/>
      <c r="T36" s="34"/>
      <c r="U36" s="9"/>
      <c r="V36" s="9"/>
      <c r="W36" s="9"/>
      <c r="X36" s="35"/>
      <c r="Y36" s="34"/>
      <c r="Z36" s="9"/>
      <c r="AA36" s="9"/>
      <c r="AB36" s="9"/>
      <c r="AC36" s="10"/>
      <c r="AD36" s="8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35"/>
      <c r="AW36" s="34"/>
      <c r="AX36" s="9"/>
      <c r="AY36" s="9"/>
      <c r="AZ36" s="9"/>
      <c r="BA36" s="35"/>
      <c r="BB36" s="34"/>
      <c r="BC36" s="9"/>
      <c r="BD36" s="10"/>
      <c r="BE36" s="8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35"/>
      <c r="BX36" s="34"/>
      <c r="BY36" s="9"/>
      <c r="BZ36" s="9"/>
      <c r="CA36" s="9"/>
      <c r="CB36" s="35"/>
      <c r="CC36" s="34"/>
      <c r="CD36" s="9"/>
      <c r="CE36" s="9"/>
      <c r="CF36" s="9"/>
      <c r="CG36" s="10"/>
      <c r="CH36" s="8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10"/>
      <c r="CU36" s="8"/>
      <c r="CV36" s="9"/>
      <c r="CW36" s="9"/>
      <c r="CX36" s="9"/>
      <c r="CY36" s="35"/>
      <c r="CZ36" s="34"/>
      <c r="DA36" s="9"/>
      <c r="DB36" s="9"/>
      <c r="DC36" s="9"/>
      <c r="DD36" s="35"/>
      <c r="DE36" s="34"/>
      <c r="DF36" s="9"/>
      <c r="DG36" s="9"/>
      <c r="DH36" s="9"/>
      <c r="DI36" s="35"/>
      <c r="DJ36" s="34"/>
      <c r="DK36" s="9"/>
      <c r="DL36" s="9"/>
      <c r="DM36" s="9"/>
      <c r="DN36" s="35"/>
      <c r="DO36" s="34"/>
      <c r="DP36" s="9"/>
      <c r="DQ36" s="9"/>
      <c r="DR36" s="9"/>
      <c r="DS36" s="10"/>
      <c r="DT36" s="7"/>
    </row>
    <row r="37" ht="8" customHeight="1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8"/>
      <c r="T37" s="69"/>
      <c r="U37" s="67"/>
      <c r="V37" s="67"/>
      <c r="W37" s="67"/>
      <c r="X37" s="68"/>
      <c r="Y37" s="69"/>
      <c r="Z37" s="67"/>
      <c r="AA37" s="67"/>
      <c r="AB37" s="67"/>
      <c r="AC37" s="70"/>
      <c r="AD37" s="66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8"/>
      <c r="AW37" s="69"/>
      <c r="AX37" s="67"/>
      <c r="AY37" s="67"/>
      <c r="AZ37" s="67"/>
      <c r="BA37" s="68"/>
      <c r="BB37" s="69"/>
      <c r="BC37" s="67"/>
      <c r="BD37" s="70"/>
      <c r="BE37" s="66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8"/>
      <c r="BX37" s="69"/>
      <c r="BY37" s="67"/>
      <c r="BZ37" s="67"/>
      <c r="CA37" s="67"/>
      <c r="CB37" s="68"/>
      <c r="CC37" s="69"/>
      <c r="CD37" s="67"/>
      <c r="CE37" s="67"/>
      <c r="CF37" s="67"/>
      <c r="CG37" s="70"/>
      <c r="CH37" s="14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6"/>
      <c r="CU37" s="14"/>
      <c r="CV37" s="15"/>
      <c r="CW37" s="15"/>
      <c r="CX37" s="15"/>
      <c r="CY37" s="42"/>
      <c r="CZ37" s="43"/>
      <c r="DA37" s="15"/>
      <c r="DB37" s="15"/>
      <c r="DC37" s="15"/>
      <c r="DD37" s="42"/>
      <c r="DE37" s="43"/>
      <c r="DF37" s="15"/>
      <c r="DG37" s="15"/>
      <c r="DH37" s="15"/>
      <c r="DI37" s="42"/>
      <c r="DJ37" s="43"/>
      <c r="DK37" s="15"/>
      <c r="DL37" s="15"/>
      <c r="DM37" s="15"/>
      <c r="DN37" s="42"/>
      <c r="DO37" s="43"/>
      <c r="DP37" s="15"/>
      <c r="DQ37" s="15"/>
      <c r="DR37" s="15"/>
      <c r="DS37" s="16"/>
      <c r="DT37" s="7"/>
    </row>
    <row r="38" ht="8" customHeight="1">
      <c r="A38" s="71"/>
      <c r="B38" s="72"/>
      <c r="C38" s="72"/>
      <c r="D38" s="72"/>
      <c r="E38" s="72"/>
      <c r="F38" s="72"/>
      <c r="G38" s="72"/>
      <c r="H38" s="72"/>
      <c r="I38" s="72"/>
      <c r="J38" s="73"/>
      <c r="K38" s="72"/>
      <c r="L38" s="72"/>
      <c r="M38" s="72"/>
      <c r="N38" s="72"/>
      <c r="O38" s="74"/>
      <c r="P38" s="72"/>
      <c r="Q38" s="72"/>
      <c r="R38" s="72"/>
      <c r="S38" s="75"/>
      <c r="T38" s="76"/>
      <c r="U38" s="72"/>
      <c r="V38" s="72"/>
      <c r="W38" s="72"/>
      <c r="X38" s="75"/>
      <c r="Y38" s="77"/>
      <c r="Z38" s="72"/>
      <c r="AA38" s="72"/>
      <c r="AB38" s="72"/>
      <c r="AC38" s="78"/>
      <c r="AD38" t="s" s="79">
        <v>36</v>
      </c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5"/>
      <c r="AW38" s="76"/>
      <c r="AX38" s="72"/>
      <c r="AY38" s="72"/>
      <c r="AZ38" s="72"/>
      <c r="BA38" s="75"/>
      <c r="BB38" s="77"/>
      <c r="BC38" s="72"/>
      <c r="BD38" s="78"/>
      <c r="BE38" t="s" s="79">
        <v>37</v>
      </c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5"/>
      <c r="BX38" s="80">
        <v>4</v>
      </c>
      <c r="BY38" s="72"/>
      <c r="BZ38" s="72"/>
      <c r="CA38" s="72"/>
      <c r="CB38" s="75"/>
      <c r="CC38" s="77">
        <v>400</v>
      </c>
      <c r="CD38" s="72"/>
      <c r="CE38" s="72"/>
      <c r="CF38" s="72"/>
      <c r="CG38" s="78"/>
      <c r="CH38" s="81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t="s" s="82">
        <v>38</v>
      </c>
      <c r="CT38" s="5"/>
      <c r="CU38" s="83" cm="1">
        <f t="array" ref="CU38">CU31*CM38%</f>
        <v>0</v>
      </c>
      <c r="CV38" s="5"/>
      <c r="CW38" s="5"/>
      <c r="CX38" s="5"/>
      <c r="CY38" s="32"/>
      <c r="CZ38" s="62"/>
      <c r="DA38" s="5"/>
      <c r="DB38" s="5"/>
      <c r="DC38" s="5"/>
      <c r="DD38" s="32"/>
      <c r="DE38" s="62"/>
      <c r="DF38" s="5"/>
      <c r="DG38" s="5"/>
      <c r="DH38" s="5"/>
      <c r="DI38" s="32"/>
      <c r="DJ38" s="62"/>
      <c r="DK38" s="5"/>
      <c r="DL38" s="5"/>
      <c r="DM38" s="5"/>
      <c r="DN38" s="32"/>
      <c r="DO38" s="62"/>
      <c r="DP38" s="5"/>
      <c r="DQ38" s="5"/>
      <c r="DR38" s="5"/>
      <c r="DS38" s="6"/>
      <c r="DT38" s="7"/>
    </row>
    <row r="39" ht="8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35"/>
      <c r="T39" s="34"/>
      <c r="U39" s="9"/>
      <c r="V39" s="9"/>
      <c r="W39" s="9"/>
      <c r="X39" s="35"/>
      <c r="Y39" s="34"/>
      <c r="Z39" s="9"/>
      <c r="AA39" s="9"/>
      <c r="AB39" s="9"/>
      <c r="AC39" s="10"/>
      <c r="AD39" s="8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35"/>
      <c r="AW39" s="34"/>
      <c r="AX39" s="9"/>
      <c r="AY39" s="9"/>
      <c r="AZ39" s="9"/>
      <c r="BA39" s="35"/>
      <c r="BB39" s="34"/>
      <c r="BC39" s="9"/>
      <c r="BD39" s="10"/>
      <c r="BE39" s="8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35"/>
      <c r="BX39" s="34"/>
      <c r="BY39" s="9"/>
      <c r="BZ39" s="9"/>
      <c r="CA39" s="9"/>
      <c r="CB39" s="35"/>
      <c r="CC39" s="34"/>
      <c r="CD39" s="9"/>
      <c r="CE39" s="9"/>
      <c r="CF39" s="9"/>
      <c r="CG39" s="10"/>
      <c r="CH39" s="8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35"/>
      <c r="CZ39" s="34"/>
      <c r="DA39" s="9"/>
      <c r="DB39" s="9"/>
      <c r="DC39" s="9"/>
      <c r="DD39" s="35"/>
      <c r="DE39" s="34"/>
      <c r="DF39" s="9"/>
      <c r="DG39" s="9"/>
      <c r="DH39" s="9"/>
      <c r="DI39" s="35"/>
      <c r="DJ39" s="34"/>
      <c r="DK39" s="9"/>
      <c r="DL39" s="9"/>
      <c r="DM39" s="9"/>
      <c r="DN39" s="35"/>
      <c r="DO39" s="34"/>
      <c r="DP39" s="9"/>
      <c r="DQ39" s="9"/>
      <c r="DR39" s="9"/>
      <c r="DS39" s="10"/>
      <c r="DT39" s="7"/>
    </row>
    <row r="40" ht="8" customHeight="1">
      <c r="A40" s="66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8"/>
      <c r="T40" s="69"/>
      <c r="U40" s="67"/>
      <c r="V40" s="67"/>
      <c r="W40" s="67"/>
      <c r="X40" s="68"/>
      <c r="Y40" s="69"/>
      <c r="Z40" s="67"/>
      <c r="AA40" s="67"/>
      <c r="AB40" s="67"/>
      <c r="AC40" s="70"/>
      <c r="AD40" s="66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8"/>
      <c r="AW40" s="69"/>
      <c r="AX40" s="67"/>
      <c r="AY40" s="67"/>
      <c r="AZ40" s="67"/>
      <c r="BA40" s="68"/>
      <c r="BB40" s="69"/>
      <c r="BC40" s="67"/>
      <c r="BD40" s="70"/>
      <c r="BE40" s="66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8"/>
      <c r="BX40" s="69"/>
      <c r="BY40" s="67"/>
      <c r="BZ40" s="67"/>
      <c r="CA40" s="67"/>
      <c r="CB40" s="68"/>
      <c r="CC40" s="69"/>
      <c r="CD40" s="67"/>
      <c r="CE40" s="67"/>
      <c r="CF40" s="67"/>
      <c r="CG40" s="70"/>
      <c r="CH40" s="66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8"/>
      <c r="CZ40" s="69"/>
      <c r="DA40" s="67"/>
      <c r="DB40" s="67"/>
      <c r="DC40" s="67"/>
      <c r="DD40" s="68"/>
      <c r="DE40" s="69"/>
      <c r="DF40" s="67"/>
      <c r="DG40" s="67"/>
      <c r="DH40" s="67"/>
      <c r="DI40" s="68"/>
      <c r="DJ40" s="69"/>
      <c r="DK40" s="67"/>
      <c r="DL40" s="67"/>
      <c r="DM40" s="67"/>
      <c r="DN40" s="68"/>
      <c r="DO40" s="69"/>
      <c r="DP40" s="67"/>
      <c r="DQ40" s="67"/>
      <c r="DR40" s="67"/>
      <c r="DS40" s="70"/>
      <c r="DT40" s="7"/>
    </row>
    <row r="41" ht="8" customHeight="1">
      <c r="A41" t="s" s="84">
        <v>39</v>
      </c>
      <c r="B41" s="72"/>
      <c r="C41" s="72"/>
      <c r="D41" s="72"/>
      <c r="E41" s="72"/>
      <c r="F41" s="72"/>
      <c r="G41" s="72"/>
      <c r="H41" s="72"/>
      <c r="I41" s="72"/>
      <c r="J41" t="s" s="85">
        <v>40</v>
      </c>
      <c r="K41" s="72"/>
      <c r="L41" s="72"/>
      <c r="M41" s="72"/>
      <c r="N41" s="72"/>
      <c r="O41" s="74"/>
      <c r="P41" s="72"/>
      <c r="Q41" s="72"/>
      <c r="R41" s="72"/>
      <c r="S41" s="75"/>
      <c r="T41" s="80">
        <v>2</v>
      </c>
      <c r="U41" s="72"/>
      <c r="V41" s="72"/>
      <c r="W41" s="72"/>
      <c r="X41" s="75"/>
      <c r="Y41" s="77">
        <v>22000</v>
      </c>
      <c r="Z41" s="72"/>
      <c r="AA41" s="72"/>
      <c r="AB41" s="72"/>
      <c r="AC41" s="78"/>
      <c r="AD41" t="s" s="79">
        <v>41</v>
      </c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5"/>
      <c r="AW41" s="76"/>
      <c r="AX41" s="72"/>
      <c r="AY41" s="72"/>
      <c r="AZ41" s="72"/>
      <c r="BA41" s="75"/>
      <c r="BB41" s="77"/>
      <c r="BC41" s="72"/>
      <c r="BD41" s="78"/>
      <c r="BE41" t="s" s="79">
        <v>42</v>
      </c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5"/>
      <c r="BX41" s="80">
        <v>4</v>
      </c>
      <c r="BY41" s="72"/>
      <c r="BZ41" s="72"/>
      <c r="CA41" s="72"/>
      <c r="CB41" s="75"/>
      <c r="CC41" s="77">
        <v>500</v>
      </c>
      <c r="CD41" s="72"/>
      <c r="CE41" s="72"/>
      <c r="CF41" s="72"/>
      <c r="CG41" s="78"/>
      <c r="CH41" t="s" s="79">
        <v>43</v>
      </c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86" cm="1">
        <f t="array" ref="CU41">(CU31+CU35+CU38)*0.1</f>
        <v>0</v>
      </c>
      <c r="CV41" s="72"/>
      <c r="CW41" s="72"/>
      <c r="CX41" s="72"/>
      <c r="CY41" s="75"/>
      <c r="CZ41" s="87"/>
      <c r="DA41" s="72"/>
      <c r="DB41" s="72"/>
      <c r="DC41" s="72"/>
      <c r="DD41" s="75"/>
      <c r="DE41" s="87"/>
      <c r="DF41" s="72"/>
      <c r="DG41" s="72"/>
      <c r="DH41" s="72"/>
      <c r="DI41" s="75"/>
      <c r="DJ41" s="87"/>
      <c r="DK41" s="72"/>
      <c r="DL41" s="72"/>
      <c r="DM41" s="72"/>
      <c r="DN41" s="75"/>
      <c r="DO41" s="87"/>
      <c r="DP41" s="72"/>
      <c r="DQ41" s="72"/>
      <c r="DR41" s="72"/>
      <c r="DS41" s="78"/>
      <c r="DT41" s="7"/>
    </row>
    <row r="42" ht="8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35"/>
      <c r="T42" s="34"/>
      <c r="U42" s="9"/>
      <c r="V42" s="9"/>
      <c r="W42" s="9"/>
      <c r="X42" s="35"/>
      <c r="Y42" s="34"/>
      <c r="Z42" s="9"/>
      <c r="AA42" s="9"/>
      <c r="AB42" s="9"/>
      <c r="AC42" s="10"/>
      <c r="AD42" s="8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35"/>
      <c r="AW42" s="34"/>
      <c r="AX42" s="9"/>
      <c r="AY42" s="9"/>
      <c r="AZ42" s="9"/>
      <c r="BA42" s="35"/>
      <c r="BB42" s="34"/>
      <c r="BC42" s="9"/>
      <c r="BD42" s="10"/>
      <c r="BE42" s="8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35"/>
      <c r="BX42" s="34"/>
      <c r="BY42" s="9"/>
      <c r="BZ42" s="9"/>
      <c r="CA42" s="9"/>
      <c r="CB42" s="35"/>
      <c r="CC42" s="34"/>
      <c r="CD42" s="9"/>
      <c r="CE42" s="9"/>
      <c r="CF42" s="9"/>
      <c r="CG42" s="10"/>
      <c r="CH42" s="8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35"/>
      <c r="CZ42" s="34"/>
      <c r="DA42" s="9"/>
      <c r="DB42" s="9"/>
      <c r="DC42" s="9"/>
      <c r="DD42" s="35"/>
      <c r="DE42" s="34"/>
      <c r="DF42" s="9"/>
      <c r="DG42" s="9"/>
      <c r="DH42" s="9"/>
      <c r="DI42" s="35"/>
      <c r="DJ42" s="34"/>
      <c r="DK42" s="9"/>
      <c r="DL42" s="9"/>
      <c r="DM42" s="9"/>
      <c r="DN42" s="35"/>
      <c r="DO42" s="34"/>
      <c r="DP42" s="9"/>
      <c r="DQ42" s="9"/>
      <c r="DR42" s="9"/>
      <c r="DS42" s="10"/>
      <c r="DT42" s="7"/>
    </row>
    <row r="43" ht="8" customHeight="1">
      <c r="A43" s="66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8"/>
      <c r="T43" s="69"/>
      <c r="U43" s="67"/>
      <c r="V43" s="67"/>
      <c r="W43" s="67"/>
      <c r="X43" s="68"/>
      <c r="Y43" s="69"/>
      <c r="Z43" s="67"/>
      <c r="AA43" s="67"/>
      <c r="AB43" s="67"/>
      <c r="AC43" s="70"/>
      <c r="AD43" s="66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8"/>
      <c r="AW43" s="69"/>
      <c r="AX43" s="67"/>
      <c r="AY43" s="67"/>
      <c r="AZ43" s="67"/>
      <c r="BA43" s="68"/>
      <c r="BB43" s="69"/>
      <c r="BC43" s="67"/>
      <c r="BD43" s="70"/>
      <c r="BE43" s="66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8"/>
      <c r="BX43" s="69"/>
      <c r="BY43" s="67"/>
      <c r="BZ43" s="67"/>
      <c r="CA43" s="67"/>
      <c r="CB43" s="68"/>
      <c r="CC43" s="69"/>
      <c r="CD43" s="67"/>
      <c r="CE43" s="67"/>
      <c r="CF43" s="67"/>
      <c r="CG43" s="70"/>
      <c r="CH43" s="14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42"/>
      <c r="CZ43" s="43"/>
      <c r="DA43" s="15"/>
      <c r="DB43" s="15"/>
      <c r="DC43" s="15"/>
      <c r="DD43" s="42"/>
      <c r="DE43" s="43"/>
      <c r="DF43" s="15"/>
      <c r="DG43" s="15"/>
      <c r="DH43" s="15"/>
      <c r="DI43" s="42"/>
      <c r="DJ43" s="43"/>
      <c r="DK43" s="15"/>
      <c r="DL43" s="15"/>
      <c r="DM43" s="15"/>
      <c r="DN43" s="42"/>
      <c r="DO43" s="43"/>
      <c r="DP43" s="15"/>
      <c r="DQ43" s="15"/>
      <c r="DR43" s="15"/>
      <c r="DS43" s="16"/>
      <c r="DT43" s="7"/>
    </row>
    <row r="44" ht="8" customHeight="1">
      <c r="A44" t="s" s="84">
        <v>39</v>
      </c>
      <c r="B44" s="72"/>
      <c r="C44" s="72"/>
      <c r="D44" s="72"/>
      <c r="E44" s="72"/>
      <c r="F44" s="72"/>
      <c r="G44" s="72"/>
      <c r="H44" s="72"/>
      <c r="I44" s="72"/>
      <c r="J44" t="s" s="73">
        <v>44</v>
      </c>
      <c r="K44" s="72"/>
      <c r="L44" s="72"/>
      <c r="M44" s="72"/>
      <c r="N44" s="72"/>
      <c r="O44" s="74"/>
      <c r="P44" s="72"/>
      <c r="Q44" s="72"/>
      <c r="R44" s="72"/>
      <c r="S44" s="75"/>
      <c r="T44" s="80">
        <v>2</v>
      </c>
      <c r="U44" s="72"/>
      <c r="V44" s="72"/>
      <c r="W44" s="72"/>
      <c r="X44" s="75"/>
      <c r="Y44" s="77">
        <v>18000</v>
      </c>
      <c r="Z44" s="72"/>
      <c r="AA44" s="72"/>
      <c r="AB44" s="72"/>
      <c r="AC44" s="78"/>
      <c r="AD44" t="s" s="79">
        <v>45</v>
      </c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5"/>
      <c r="AW44" s="76"/>
      <c r="AX44" s="72"/>
      <c r="AY44" s="72"/>
      <c r="AZ44" s="72"/>
      <c r="BA44" s="75"/>
      <c r="BB44" s="77">
        <v>20000</v>
      </c>
      <c r="BC44" s="72"/>
      <c r="BD44" s="78"/>
      <c r="BE44" t="s" s="79">
        <v>46</v>
      </c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5"/>
      <c r="BX44" s="80">
        <v>4</v>
      </c>
      <c r="BY44" s="72"/>
      <c r="BZ44" s="72"/>
      <c r="CA44" s="72"/>
      <c r="CB44" s="75"/>
      <c r="CC44" s="77">
        <v>400</v>
      </c>
      <c r="CD44" s="72"/>
      <c r="CE44" s="72"/>
      <c r="CF44" s="72"/>
      <c r="CG44" s="78"/>
      <c r="CH44" t="s" s="88">
        <v>47</v>
      </c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6"/>
      <c r="CU44" s="89" cm="1">
        <f t="array" ref="CU44">CU31+CU35-CU38+DG131</f>
        <v>0</v>
      </c>
      <c r="CV44" s="5"/>
      <c r="CW44" s="5"/>
      <c r="CX44" s="5"/>
      <c r="CY44" s="32"/>
      <c r="CZ44" s="62"/>
      <c r="DA44" s="5"/>
      <c r="DB44" s="5"/>
      <c r="DC44" s="5"/>
      <c r="DD44" s="32"/>
      <c r="DE44" s="62"/>
      <c r="DF44" s="5"/>
      <c r="DG44" s="5"/>
      <c r="DH44" s="5"/>
      <c r="DI44" s="32"/>
      <c r="DJ44" s="62"/>
      <c r="DK44" s="5"/>
      <c r="DL44" s="5"/>
      <c r="DM44" s="5"/>
      <c r="DN44" s="32"/>
      <c r="DO44" s="62"/>
      <c r="DP44" s="5"/>
      <c r="DQ44" s="5"/>
      <c r="DR44" s="5"/>
      <c r="DS44" s="6"/>
      <c r="DT44" s="7"/>
    </row>
    <row r="45" ht="8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35"/>
      <c r="T45" s="34"/>
      <c r="U45" s="9"/>
      <c r="V45" s="9"/>
      <c r="W45" s="9"/>
      <c r="X45" s="35"/>
      <c r="Y45" s="34"/>
      <c r="Z45" s="9"/>
      <c r="AA45" s="9"/>
      <c r="AB45" s="9"/>
      <c r="AC45" s="10"/>
      <c r="AD45" s="8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35"/>
      <c r="AW45" s="34"/>
      <c r="AX45" s="9"/>
      <c r="AY45" s="9"/>
      <c r="AZ45" s="9"/>
      <c r="BA45" s="35"/>
      <c r="BB45" s="34"/>
      <c r="BC45" s="9"/>
      <c r="BD45" s="10"/>
      <c r="BE45" s="8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35"/>
      <c r="BX45" s="34"/>
      <c r="BY45" s="9"/>
      <c r="BZ45" s="9"/>
      <c r="CA45" s="9"/>
      <c r="CB45" s="35"/>
      <c r="CC45" s="34"/>
      <c r="CD45" s="9"/>
      <c r="CE45" s="9"/>
      <c r="CF45" s="9"/>
      <c r="CG45" s="10"/>
      <c r="CH45" s="8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10"/>
      <c r="CU45" s="8"/>
      <c r="CV45" s="9"/>
      <c r="CW45" s="9"/>
      <c r="CX45" s="9"/>
      <c r="CY45" s="35"/>
      <c r="CZ45" s="34"/>
      <c r="DA45" s="9"/>
      <c r="DB45" s="9"/>
      <c r="DC45" s="9"/>
      <c r="DD45" s="35"/>
      <c r="DE45" s="34"/>
      <c r="DF45" s="9"/>
      <c r="DG45" s="9"/>
      <c r="DH45" s="9"/>
      <c r="DI45" s="35"/>
      <c r="DJ45" s="34"/>
      <c r="DK45" s="9"/>
      <c r="DL45" s="9"/>
      <c r="DM45" s="9"/>
      <c r="DN45" s="35"/>
      <c r="DO45" s="34"/>
      <c r="DP45" s="9"/>
      <c r="DQ45" s="9"/>
      <c r="DR45" s="9"/>
      <c r="DS45" s="10"/>
      <c r="DT45" s="7"/>
    </row>
    <row r="46" ht="8" customHeight="1">
      <c r="A46" s="66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8"/>
      <c r="T46" s="69"/>
      <c r="U46" s="67"/>
      <c r="V46" s="67"/>
      <c r="W46" s="67"/>
      <c r="X46" s="68"/>
      <c r="Y46" s="69"/>
      <c r="Z46" s="67"/>
      <c r="AA46" s="67"/>
      <c r="AB46" s="67"/>
      <c r="AC46" s="70"/>
      <c r="AD46" s="66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8"/>
      <c r="AW46" s="69"/>
      <c r="AX46" s="67"/>
      <c r="AY46" s="67"/>
      <c r="AZ46" s="67"/>
      <c r="BA46" s="68"/>
      <c r="BB46" s="69"/>
      <c r="BC46" s="67"/>
      <c r="BD46" s="70"/>
      <c r="BE46" s="66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8"/>
      <c r="BX46" s="69"/>
      <c r="BY46" s="67"/>
      <c r="BZ46" s="67"/>
      <c r="CA46" s="67"/>
      <c r="CB46" s="68"/>
      <c r="CC46" s="69"/>
      <c r="CD46" s="67"/>
      <c r="CE46" s="67"/>
      <c r="CF46" s="67"/>
      <c r="CG46" s="70"/>
      <c r="CH46" s="66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70"/>
      <c r="CU46" s="66"/>
      <c r="CV46" s="67"/>
      <c r="CW46" s="67"/>
      <c r="CX46" s="67"/>
      <c r="CY46" s="68"/>
      <c r="CZ46" s="69"/>
      <c r="DA46" s="67"/>
      <c r="DB46" s="67"/>
      <c r="DC46" s="67"/>
      <c r="DD46" s="68"/>
      <c r="DE46" s="69"/>
      <c r="DF46" s="67"/>
      <c r="DG46" s="67"/>
      <c r="DH46" s="67"/>
      <c r="DI46" s="68"/>
      <c r="DJ46" s="69"/>
      <c r="DK46" s="67"/>
      <c r="DL46" s="67"/>
      <c r="DM46" s="67"/>
      <c r="DN46" s="68"/>
      <c r="DO46" s="69"/>
      <c r="DP46" s="67"/>
      <c r="DQ46" s="67"/>
      <c r="DR46" s="67"/>
      <c r="DS46" s="70"/>
      <c r="DT46" s="7"/>
    </row>
    <row r="47" ht="8" customHeight="1">
      <c r="A47" t="s" s="84">
        <v>39</v>
      </c>
      <c r="B47" s="72"/>
      <c r="C47" s="72"/>
      <c r="D47" s="72"/>
      <c r="E47" s="72"/>
      <c r="F47" s="72"/>
      <c r="G47" s="72"/>
      <c r="H47" s="72"/>
      <c r="I47" s="72"/>
      <c r="J47" t="s" s="85">
        <v>48</v>
      </c>
      <c r="K47" s="72"/>
      <c r="L47" s="72"/>
      <c r="M47" s="72"/>
      <c r="N47" s="72"/>
      <c r="O47" s="74"/>
      <c r="P47" s="72"/>
      <c r="Q47" s="72"/>
      <c r="R47" s="72"/>
      <c r="S47" s="75"/>
      <c r="T47" s="80">
        <v>4</v>
      </c>
      <c r="U47" s="72"/>
      <c r="V47" s="72"/>
      <c r="W47" s="72"/>
      <c r="X47" s="75"/>
      <c r="Y47" s="77">
        <v>14000</v>
      </c>
      <c r="Z47" s="72"/>
      <c r="AA47" s="72"/>
      <c r="AB47" s="72"/>
      <c r="AC47" s="78"/>
      <c r="AD47" t="s" s="79">
        <v>49</v>
      </c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5"/>
      <c r="AW47" s="80">
        <v>8</v>
      </c>
      <c r="AX47" s="72"/>
      <c r="AY47" s="72"/>
      <c r="AZ47" s="72"/>
      <c r="BA47" s="75"/>
      <c r="BB47" s="77">
        <v>1000</v>
      </c>
      <c r="BC47" s="72"/>
      <c r="BD47" s="78"/>
      <c r="BE47" t="s" s="79">
        <v>50</v>
      </c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5"/>
      <c r="BX47" s="80">
        <v>6</v>
      </c>
      <c r="BY47" s="72"/>
      <c r="BZ47" s="72"/>
      <c r="CA47" s="72"/>
      <c r="CB47" s="75"/>
      <c r="CC47" s="77">
        <v>500</v>
      </c>
      <c r="CD47" s="72"/>
      <c r="CE47" s="72"/>
      <c r="CF47" s="72"/>
      <c r="CG47" s="78"/>
      <c r="CH47" s="90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8"/>
      <c r="CU47" s="90"/>
      <c r="CV47" s="72"/>
      <c r="CW47" s="72"/>
      <c r="CX47" s="72"/>
      <c r="CY47" s="75"/>
      <c r="CZ47" s="87"/>
      <c r="DA47" s="72"/>
      <c r="DB47" s="72"/>
      <c r="DC47" s="72"/>
      <c r="DD47" s="75"/>
      <c r="DE47" s="87"/>
      <c r="DF47" s="72"/>
      <c r="DG47" s="72"/>
      <c r="DH47" s="72"/>
      <c r="DI47" s="75"/>
      <c r="DJ47" s="87"/>
      <c r="DK47" s="72"/>
      <c r="DL47" s="72"/>
      <c r="DM47" s="72"/>
      <c r="DN47" s="75"/>
      <c r="DO47" s="87"/>
      <c r="DP47" s="72"/>
      <c r="DQ47" s="72"/>
      <c r="DR47" s="72"/>
      <c r="DS47" s="78"/>
      <c r="DT47" s="7"/>
    </row>
    <row r="48" ht="8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35"/>
      <c r="T48" s="34"/>
      <c r="U48" s="9"/>
      <c r="V48" s="9"/>
      <c r="W48" s="9"/>
      <c r="X48" s="35"/>
      <c r="Y48" s="34"/>
      <c r="Z48" s="9"/>
      <c r="AA48" s="9"/>
      <c r="AB48" s="9"/>
      <c r="AC48" s="10"/>
      <c r="AD48" s="8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35"/>
      <c r="AW48" s="34"/>
      <c r="AX48" s="9"/>
      <c r="AY48" s="9"/>
      <c r="AZ48" s="9"/>
      <c r="BA48" s="35"/>
      <c r="BB48" s="34"/>
      <c r="BC48" s="9"/>
      <c r="BD48" s="10"/>
      <c r="BE48" s="8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35"/>
      <c r="BX48" s="34"/>
      <c r="BY48" s="9"/>
      <c r="BZ48" s="9"/>
      <c r="CA48" s="9"/>
      <c r="CB48" s="35"/>
      <c r="CC48" s="34"/>
      <c r="CD48" s="9"/>
      <c r="CE48" s="9"/>
      <c r="CF48" s="9"/>
      <c r="CG48" s="10"/>
      <c r="CH48" s="8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10"/>
      <c r="CU48" s="8"/>
      <c r="CV48" s="9"/>
      <c r="CW48" s="9"/>
      <c r="CX48" s="9"/>
      <c r="CY48" s="35"/>
      <c r="CZ48" s="34"/>
      <c r="DA48" s="9"/>
      <c r="DB48" s="9"/>
      <c r="DC48" s="9"/>
      <c r="DD48" s="35"/>
      <c r="DE48" s="34"/>
      <c r="DF48" s="9"/>
      <c r="DG48" s="9"/>
      <c r="DH48" s="9"/>
      <c r="DI48" s="35"/>
      <c r="DJ48" s="34"/>
      <c r="DK48" s="9"/>
      <c r="DL48" s="9"/>
      <c r="DM48" s="9"/>
      <c r="DN48" s="35"/>
      <c r="DO48" s="34"/>
      <c r="DP48" s="9"/>
      <c r="DQ48" s="9"/>
      <c r="DR48" s="9"/>
      <c r="DS48" s="10"/>
      <c r="DT48" s="7"/>
    </row>
    <row r="49" ht="8" customHeight="1">
      <c r="A49" s="66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8"/>
      <c r="T49" s="69"/>
      <c r="U49" s="67"/>
      <c r="V49" s="67"/>
      <c r="W49" s="67"/>
      <c r="X49" s="68"/>
      <c r="Y49" s="69"/>
      <c r="Z49" s="67"/>
      <c r="AA49" s="67"/>
      <c r="AB49" s="67"/>
      <c r="AC49" s="70"/>
      <c r="AD49" s="66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8"/>
      <c r="AW49" s="69"/>
      <c r="AX49" s="67"/>
      <c r="AY49" s="67"/>
      <c r="AZ49" s="67"/>
      <c r="BA49" s="68"/>
      <c r="BB49" s="69"/>
      <c r="BC49" s="67"/>
      <c r="BD49" s="70"/>
      <c r="BE49" s="66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8"/>
      <c r="BX49" s="69"/>
      <c r="BY49" s="67"/>
      <c r="BZ49" s="67"/>
      <c r="CA49" s="67"/>
      <c r="CB49" s="68"/>
      <c r="CC49" s="69"/>
      <c r="CD49" s="67"/>
      <c r="CE49" s="67"/>
      <c r="CF49" s="67"/>
      <c r="CG49" s="70"/>
      <c r="CH49" s="14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6"/>
      <c r="CU49" s="14"/>
      <c r="CV49" s="15"/>
      <c r="CW49" s="15"/>
      <c r="CX49" s="15"/>
      <c r="CY49" s="42"/>
      <c r="CZ49" s="43"/>
      <c r="DA49" s="15"/>
      <c r="DB49" s="15"/>
      <c r="DC49" s="15"/>
      <c r="DD49" s="42"/>
      <c r="DE49" s="43"/>
      <c r="DF49" s="15"/>
      <c r="DG49" s="15"/>
      <c r="DH49" s="15"/>
      <c r="DI49" s="42"/>
      <c r="DJ49" s="43"/>
      <c r="DK49" s="15"/>
      <c r="DL49" s="15"/>
      <c r="DM49" s="15"/>
      <c r="DN49" s="42"/>
      <c r="DO49" s="43"/>
      <c r="DP49" s="15"/>
      <c r="DQ49" s="15"/>
      <c r="DR49" s="15"/>
      <c r="DS49" s="16"/>
      <c r="DT49" s="7"/>
    </row>
    <row r="50" ht="8" customHeight="1">
      <c r="A50" t="s" s="84">
        <v>39</v>
      </c>
      <c r="B50" s="72"/>
      <c r="C50" s="72"/>
      <c r="D50" s="72"/>
      <c r="E50" s="72"/>
      <c r="F50" s="72"/>
      <c r="G50" s="72"/>
      <c r="H50" s="72"/>
      <c r="I50" s="72"/>
      <c r="J50" t="s" s="85">
        <v>51</v>
      </c>
      <c r="K50" s="72"/>
      <c r="L50" s="72"/>
      <c r="M50" s="72"/>
      <c r="N50" s="72"/>
      <c r="O50" s="74"/>
      <c r="P50" s="72"/>
      <c r="Q50" s="72"/>
      <c r="R50" s="72"/>
      <c r="S50" s="75"/>
      <c r="T50" s="80">
        <v>2</v>
      </c>
      <c r="U50" s="72"/>
      <c r="V50" s="72"/>
      <c r="W50" s="72"/>
      <c r="X50" s="75"/>
      <c r="Y50" s="77">
        <v>8000</v>
      </c>
      <c r="Z50" s="72"/>
      <c r="AA50" s="72"/>
      <c r="AB50" s="72"/>
      <c r="AC50" s="78"/>
      <c r="AD50" t="s" s="79">
        <v>52</v>
      </c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5"/>
      <c r="AW50" s="80">
        <v>8</v>
      </c>
      <c r="AX50" s="72"/>
      <c r="AY50" s="72"/>
      <c r="AZ50" s="72"/>
      <c r="BA50" s="75"/>
      <c r="BB50" s="77">
        <v>1000</v>
      </c>
      <c r="BC50" s="72"/>
      <c r="BD50" s="78"/>
      <c r="BE50" t="s" s="79">
        <v>53</v>
      </c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5"/>
      <c r="BX50" s="80">
        <v>2</v>
      </c>
      <c r="BY50" s="72"/>
      <c r="BZ50" s="72"/>
      <c r="CA50" s="72"/>
      <c r="CB50" s="75"/>
      <c r="CC50" s="77">
        <v>400</v>
      </c>
      <c r="CD50" s="72"/>
      <c r="CE50" s="72"/>
      <c r="CF50" s="72"/>
      <c r="CG50" s="78"/>
      <c r="CH50" t="s" s="91">
        <v>54</v>
      </c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6"/>
      <c r="CU50" s="92" cm="1">
        <f t="array" ref="CU50">CU44*1.1</f>
        <v>0</v>
      </c>
      <c r="CV50" s="5"/>
      <c r="CW50" s="5"/>
      <c r="CX50" s="5"/>
      <c r="CY50" s="32"/>
      <c r="CZ50" s="62"/>
      <c r="DA50" s="5"/>
      <c r="DB50" s="5"/>
      <c r="DC50" s="5"/>
      <c r="DD50" s="32"/>
      <c r="DE50" s="62"/>
      <c r="DF50" s="5"/>
      <c r="DG50" s="5"/>
      <c r="DH50" s="5"/>
      <c r="DI50" s="32"/>
      <c r="DJ50" s="62"/>
      <c r="DK50" s="5"/>
      <c r="DL50" s="5"/>
      <c r="DM50" s="5"/>
      <c r="DN50" s="32"/>
      <c r="DO50" s="62"/>
      <c r="DP50" s="5"/>
      <c r="DQ50" s="5"/>
      <c r="DR50" s="5"/>
      <c r="DS50" s="6"/>
      <c r="DT50" s="7"/>
    </row>
    <row r="51" ht="8" customHeight="1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35"/>
      <c r="T51" s="34"/>
      <c r="U51" s="9"/>
      <c r="V51" s="9"/>
      <c r="W51" s="9"/>
      <c r="X51" s="35"/>
      <c r="Y51" s="34"/>
      <c r="Z51" s="9"/>
      <c r="AA51" s="9"/>
      <c r="AB51" s="9"/>
      <c r="AC51" s="10"/>
      <c r="AD51" s="8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35"/>
      <c r="AW51" s="34"/>
      <c r="AX51" s="9"/>
      <c r="AY51" s="9"/>
      <c r="AZ51" s="9"/>
      <c r="BA51" s="35"/>
      <c r="BB51" s="34"/>
      <c r="BC51" s="9"/>
      <c r="BD51" s="10"/>
      <c r="BE51" s="8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35"/>
      <c r="BX51" s="34"/>
      <c r="BY51" s="9"/>
      <c r="BZ51" s="9"/>
      <c r="CA51" s="9"/>
      <c r="CB51" s="35"/>
      <c r="CC51" s="34"/>
      <c r="CD51" s="9"/>
      <c r="CE51" s="9"/>
      <c r="CF51" s="9"/>
      <c r="CG51" s="10"/>
      <c r="CH51" s="8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10"/>
      <c r="CU51" s="8"/>
      <c r="CV51" s="9"/>
      <c r="CW51" s="9"/>
      <c r="CX51" s="9"/>
      <c r="CY51" s="35"/>
      <c r="CZ51" s="34"/>
      <c r="DA51" s="9"/>
      <c r="DB51" s="9"/>
      <c r="DC51" s="9"/>
      <c r="DD51" s="35"/>
      <c r="DE51" s="34"/>
      <c r="DF51" s="9"/>
      <c r="DG51" s="9"/>
      <c r="DH51" s="9"/>
      <c r="DI51" s="35"/>
      <c r="DJ51" s="34"/>
      <c r="DK51" s="9"/>
      <c r="DL51" s="9"/>
      <c r="DM51" s="9"/>
      <c r="DN51" s="35"/>
      <c r="DO51" s="34"/>
      <c r="DP51" s="9"/>
      <c r="DQ51" s="9"/>
      <c r="DR51" s="9"/>
      <c r="DS51" s="10"/>
      <c r="DT51" s="7"/>
    </row>
    <row r="52" ht="8" customHeight="1">
      <c r="A52" s="66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8"/>
      <c r="T52" s="69"/>
      <c r="U52" s="67"/>
      <c r="V52" s="67"/>
      <c r="W52" s="67"/>
      <c r="X52" s="68"/>
      <c r="Y52" s="69"/>
      <c r="Z52" s="67"/>
      <c r="AA52" s="67"/>
      <c r="AB52" s="67"/>
      <c r="AC52" s="70"/>
      <c r="AD52" s="66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8"/>
      <c r="AW52" s="69"/>
      <c r="AX52" s="67"/>
      <c r="AY52" s="67"/>
      <c r="AZ52" s="67"/>
      <c r="BA52" s="68"/>
      <c r="BB52" s="69"/>
      <c r="BC52" s="67"/>
      <c r="BD52" s="70"/>
      <c r="BE52" s="66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8"/>
      <c r="BX52" s="69"/>
      <c r="BY52" s="67"/>
      <c r="BZ52" s="67"/>
      <c r="CA52" s="67"/>
      <c r="CB52" s="68"/>
      <c r="CC52" s="69"/>
      <c r="CD52" s="67"/>
      <c r="CE52" s="67"/>
      <c r="CF52" s="67"/>
      <c r="CG52" s="70"/>
      <c r="CH52" s="14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6"/>
      <c r="CU52" s="14"/>
      <c r="CV52" s="15"/>
      <c r="CW52" s="15"/>
      <c r="CX52" s="15"/>
      <c r="CY52" s="42"/>
      <c r="CZ52" s="43"/>
      <c r="DA52" s="15"/>
      <c r="DB52" s="15"/>
      <c r="DC52" s="15"/>
      <c r="DD52" s="42"/>
      <c r="DE52" s="43"/>
      <c r="DF52" s="15"/>
      <c r="DG52" s="15"/>
      <c r="DH52" s="15"/>
      <c r="DI52" s="42"/>
      <c r="DJ52" s="43"/>
      <c r="DK52" s="15"/>
      <c r="DL52" s="15"/>
      <c r="DM52" s="15"/>
      <c r="DN52" s="42"/>
      <c r="DO52" s="43"/>
      <c r="DP52" s="15"/>
      <c r="DQ52" s="15"/>
      <c r="DR52" s="15"/>
      <c r="DS52" s="16"/>
      <c r="DT52" s="7"/>
    </row>
    <row r="53" ht="8" customHeight="1">
      <c r="A53" t="s" s="79">
        <v>55</v>
      </c>
      <c r="B53" s="72"/>
      <c r="C53" s="72"/>
      <c r="D53" s="72"/>
      <c r="E53" s="72"/>
      <c r="F53" s="72"/>
      <c r="G53" s="72"/>
      <c r="H53" s="72"/>
      <c r="I53" s="72"/>
      <c r="J53" t="s" s="85">
        <v>56</v>
      </c>
      <c r="K53" s="72"/>
      <c r="L53" s="72"/>
      <c r="M53" s="72"/>
      <c r="N53" s="72"/>
      <c r="O53" t="s" s="85">
        <v>57</v>
      </c>
      <c r="P53" s="72"/>
      <c r="Q53" s="72"/>
      <c r="R53" s="72"/>
      <c r="S53" s="75"/>
      <c r="T53" s="80">
        <v>2</v>
      </c>
      <c r="U53" s="72"/>
      <c r="V53" s="72"/>
      <c r="W53" s="72"/>
      <c r="X53" s="75"/>
      <c r="Y53" s="77">
        <v>15000</v>
      </c>
      <c r="Z53" s="72"/>
      <c r="AA53" s="72"/>
      <c r="AB53" s="72"/>
      <c r="AC53" s="78"/>
      <c r="AD53" t="s" s="79">
        <v>58</v>
      </c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5"/>
      <c r="AW53" s="80">
        <v>10</v>
      </c>
      <c r="AX53" s="72"/>
      <c r="AY53" s="72"/>
      <c r="AZ53" s="72"/>
      <c r="BA53" s="75"/>
      <c r="BB53" s="77">
        <v>1000</v>
      </c>
      <c r="BC53" s="72"/>
      <c r="BD53" s="78"/>
      <c r="BE53" t="s" s="79">
        <v>59</v>
      </c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5"/>
      <c r="BX53" s="80">
        <v>2</v>
      </c>
      <c r="BY53" s="72"/>
      <c r="BZ53" s="72"/>
      <c r="CA53" s="72"/>
      <c r="CB53" s="75"/>
      <c r="CC53" s="77">
        <v>500</v>
      </c>
      <c r="CD53" s="72"/>
      <c r="CE53" s="72"/>
      <c r="CF53" s="72"/>
      <c r="CG53" s="78"/>
      <c r="CH53" t="s" s="93">
        <v>60</v>
      </c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6"/>
      <c r="DT53" s="7"/>
    </row>
    <row r="54" ht="8" customHeight="1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35"/>
      <c r="T54" s="34"/>
      <c r="U54" s="9"/>
      <c r="V54" s="9"/>
      <c r="W54" s="9"/>
      <c r="X54" s="35"/>
      <c r="Y54" s="34"/>
      <c r="Z54" s="9"/>
      <c r="AA54" s="9"/>
      <c r="AB54" s="9"/>
      <c r="AC54" s="10"/>
      <c r="AD54" s="8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35"/>
      <c r="AW54" s="34"/>
      <c r="AX54" s="9"/>
      <c r="AY54" s="9"/>
      <c r="AZ54" s="9"/>
      <c r="BA54" s="35"/>
      <c r="BB54" s="34"/>
      <c r="BC54" s="9"/>
      <c r="BD54" s="10"/>
      <c r="BE54" s="8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35"/>
      <c r="BX54" s="34"/>
      <c r="BY54" s="9"/>
      <c r="BZ54" s="9"/>
      <c r="CA54" s="9"/>
      <c r="CB54" s="35"/>
      <c r="CC54" s="34"/>
      <c r="CD54" s="9"/>
      <c r="CE54" s="9"/>
      <c r="CF54" s="9"/>
      <c r="CG54" s="10"/>
      <c r="CH54" s="8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10"/>
      <c r="DT54" s="7"/>
    </row>
    <row r="55" ht="8" customHeight="1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8"/>
      <c r="T55" s="69"/>
      <c r="U55" s="67"/>
      <c r="V55" s="67"/>
      <c r="W55" s="67"/>
      <c r="X55" s="68"/>
      <c r="Y55" s="69"/>
      <c r="Z55" s="67"/>
      <c r="AA55" s="67"/>
      <c r="AB55" s="67"/>
      <c r="AC55" s="70"/>
      <c r="AD55" s="66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8"/>
      <c r="AW55" s="69"/>
      <c r="AX55" s="67"/>
      <c r="AY55" s="67"/>
      <c r="AZ55" s="67"/>
      <c r="BA55" s="68"/>
      <c r="BB55" s="69"/>
      <c r="BC55" s="67"/>
      <c r="BD55" s="70"/>
      <c r="BE55" s="66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8"/>
      <c r="BX55" s="69"/>
      <c r="BY55" s="67"/>
      <c r="BZ55" s="67"/>
      <c r="CA55" s="67"/>
      <c r="CB55" s="68"/>
      <c r="CC55" s="69"/>
      <c r="CD55" s="67"/>
      <c r="CE55" s="67"/>
      <c r="CF55" s="67"/>
      <c r="CG55" s="70"/>
      <c r="CH55" s="14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6"/>
      <c r="DT55" s="7"/>
    </row>
    <row r="56" ht="8" customHeight="1">
      <c r="A56" t="s" s="79">
        <v>55</v>
      </c>
      <c r="B56" s="72"/>
      <c r="C56" s="72"/>
      <c r="D56" s="72"/>
      <c r="E56" s="72"/>
      <c r="F56" s="72"/>
      <c r="G56" s="72"/>
      <c r="H56" s="72"/>
      <c r="I56" s="72"/>
      <c r="J56" t="s" s="85">
        <v>61</v>
      </c>
      <c r="K56" s="72"/>
      <c r="L56" s="72"/>
      <c r="M56" s="72"/>
      <c r="N56" s="72"/>
      <c r="O56" s="85"/>
      <c r="P56" s="72"/>
      <c r="Q56" s="72"/>
      <c r="R56" s="72"/>
      <c r="S56" s="75"/>
      <c r="T56" s="80">
        <v>1</v>
      </c>
      <c r="U56" s="72"/>
      <c r="V56" s="72"/>
      <c r="W56" s="72"/>
      <c r="X56" s="75"/>
      <c r="Y56" s="77">
        <v>11500</v>
      </c>
      <c r="Z56" s="72"/>
      <c r="AA56" s="72"/>
      <c r="AB56" s="72"/>
      <c r="AC56" s="78"/>
      <c r="AD56" t="s" s="79">
        <v>62</v>
      </c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5"/>
      <c r="AW56" s="80">
        <v>2</v>
      </c>
      <c r="AX56" s="72"/>
      <c r="AY56" s="72"/>
      <c r="AZ56" s="72"/>
      <c r="BA56" s="75"/>
      <c r="BB56" s="77">
        <v>1000</v>
      </c>
      <c r="BC56" s="72"/>
      <c r="BD56" s="78"/>
      <c r="BE56" t="s" s="79">
        <v>63</v>
      </c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5"/>
      <c r="BX56" s="80">
        <v>2</v>
      </c>
      <c r="BY56" s="72"/>
      <c r="BZ56" s="72"/>
      <c r="CA56" s="72"/>
      <c r="CB56" s="75"/>
      <c r="CC56" s="77">
        <v>300</v>
      </c>
      <c r="CD56" s="72"/>
      <c r="CE56" s="72"/>
      <c r="CF56" s="72"/>
      <c r="CG56" s="78"/>
      <c r="CH56" t="s" s="91">
        <v>64</v>
      </c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32"/>
      <c r="CU56" s="94">
        <v>25000</v>
      </c>
      <c r="CV56" s="5"/>
      <c r="CW56" s="5"/>
      <c r="CX56" s="5"/>
      <c r="CY56" s="5"/>
      <c r="CZ56" s="5"/>
      <c r="DA56" s="5"/>
      <c r="DB56" s="32"/>
      <c r="DC56" s="62"/>
      <c r="DD56" s="5"/>
      <c r="DE56" s="5"/>
      <c r="DF56" s="32"/>
      <c r="DG56" s="94" cm="1">
        <f t="array" ref="DG56">CU56*DC56</f>
        <v>0</v>
      </c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6"/>
      <c r="DT56" s="7"/>
    </row>
    <row r="57" ht="8" customHeight="1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35"/>
      <c r="T57" s="34"/>
      <c r="U57" s="9"/>
      <c r="V57" s="9"/>
      <c r="W57" s="9"/>
      <c r="X57" s="35"/>
      <c r="Y57" s="34"/>
      <c r="Z57" s="9"/>
      <c r="AA57" s="9"/>
      <c r="AB57" s="9"/>
      <c r="AC57" s="10"/>
      <c r="AD57" s="8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35"/>
      <c r="AW57" s="34"/>
      <c r="AX57" s="9"/>
      <c r="AY57" s="9"/>
      <c r="AZ57" s="9"/>
      <c r="BA57" s="35"/>
      <c r="BB57" s="34"/>
      <c r="BC57" s="9"/>
      <c r="BD57" s="10"/>
      <c r="BE57" s="8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35"/>
      <c r="BX57" s="34"/>
      <c r="BY57" s="9"/>
      <c r="BZ57" s="9"/>
      <c r="CA57" s="9"/>
      <c r="CB57" s="35"/>
      <c r="CC57" s="34"/>
      <c r="CD57" s="9"/>
      <c r="CE57" s="9"/>
      <c r="CF57" s="9"/>
      <c r="CG57" s="10"/>
      <c r="CH57" s="8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35"/>
      <c r="CU57" s="34"/>
      <c r="CV57" s="9"/>
      <c r="CW57" s="9"/>
      <c r="CX57" s="9"/>
      <c r="CY57" s="9"/>
      <c r="CZ57" s="9"/>
      <c r="DA57" s="9"/>
      <c r="DB57" s="35"/>
      <c r="DC57" s="34"/>
      <c r="DD57" s="9"/>
      <c r="DE57" s="9"/>
      <c r="DF57" s="35"/>
      <c r="DG57" s="34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10"/>
      <c r="DT57" s="7"/>
    </row>
    <row r="58" ht="8" customHeight="1">
      <c r="A58" s="66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8"/>
      <c r="T58" s="69"/>
      <c r="U58" s="67"/>
      <c r="V58" s="67"/>
      <c r="W58" s="67"/>
      <c r="X58" s="68"/>
      <c r="Y58" s="69"/>
      <c r="Z58" s="67"/>
      <c r="AA58" s="67"/>
      <c r="AB58" s="67"/>
      <c r="AC58" s="70"/>
      <c r="AD58" s="66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8"/>
      <c r="AW58" s="69"/>
      <c r="AX58" s="67"/>
      <c r="AY58" s="67"/>
      <c r="AZ58" s="67"/>
      <c r="BA58" s="68"/>
      <c r="BB58" s="69"/>
      <c r="BC58" s="67"/>
      <c r="BD58" s="70"/>
      <c r="BE58" s="66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8"/>
      <c r="BX58" s="69"/>
      <c r="BY58" s="67"/>
      <c r="BZ58" s="67"/>
      <c r="CA58" s="67"/>
      <c r="CB58" s="68"/>
      <c r="CC58" s="69"/>
      <c r="CD58" s="67"/>
      <c r="CE58" s="67"/>
      <c r="CF58" s="67"/>
      <c r="CG58" s="70"/>
      <c r="CH58" s="66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8"/>
      <c r="CU58" s="69"/>
      <c r="CV58" s="67"/>
      <c r="CW58" s="67"/>
      <c r="CX58" s="67"/>
      <c r="CY58" s="67"/>
      <c r="CZ58" s="67"/>
      <c r="DA58" s="67"/>
      <c r="DB58" s="68"/>
      <c r="DC58" s="69"/>
      <c r="DD58" s="67"/>
      <c r="DE58" s="67"/>
      <c r="DF58" s="68"/>
      <c r="DG58" s="69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70"/>
      <c r="DT58" s="7"/>
    </row>
    <row r="59" ht="8" customHeight="1">
      <c r="A59" t="s" s="79">
        <v>65</v>
      </c>
      <c r="B59" s="72"/>
      <c r="C59" s="72"/>
      <c r="D59" s="72"/>
      <c r="E59" s="72"/>
      <c r="F59" s="72"/>
      <c r="G59" s="72"/>
      <c r="H59" s="72"/>
      <c r="I59" s="72"/>
      <c r="J59" t="s" s="85">
        <v>66</v>
      </c>
      <c r="K59" s="72"/>
      <c r="L59" s="72"/>
      <c r="M59" s="72"/>
      <c r="N59" s="72"/>
      <c r="O59" s="85"/>
      <c r="P59" s="72"/>
      <c r="Q59" s="72"/>
      <c r="R59" s="72"/>
      <c r="S59" s="75"/>
      <c r="T59" s="80">
        <v>2</v>
      </c>
      <c r="U59" s="72"/>
      <c r="V59" s="72"/>
      <c r="W59" s="72"/>
      <c r="X59" s="75"/>
      <c r="Y59" s="77">
        <v>6500</v>
      </c>
      <c r="Z59" s="72"/>
      <c r="AA59" s="72"/>
      <c r="AB59" s="72"/>
      <c r="AC59" s="78"/>
      <c r="AD59" t="s" s="79">
        <v>67</v>
      </c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5"/>
      <c r="AW59" s="80">
        <v>4</v>
      </c>
      <c r="AX59" s="72"/>
      <c r="AY59" s="72"/>
      <c r="AZ59" s="72"/>
      <c r="BA59" s="75"/>
      <c r="BB59" s="77">
        <v>1000</v>
      </c>
      <c r="BC59" s="72"/>
      <c r="BD59" s="78"/>
      <c r="BE59" t="s" s="79">
        <v>68</v>
      </c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5"/>
      <c r="BX59" s="80">
        <v>4</v>
      </c>
      <c r="BY59" s="72"/>
      <c r="BZ59" s="72"/>
      <c r="CA59" s="72"/>
      <c r="CB59" s="75"/>
      <c r="CC59" s="77">
        <v>200</v>
      </c>
      <c r="CD59" s="72"/>
      <c r="CE59" s="72"/>
      <c r="CF59" s="72"/>
      <c r="CG59" s="78"/>
      <c r="CH59" t="s" s="84">
        <v>69</v>
      </c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5"/>
      <c r="CU59" s="95">
        <v>7000</v>
      </c>
      <c r="CV59" s="72"/>
      <c r="CW59" s="72"/>
      <c r="CX59" s="72"/>
      <c r="CY59" s="72"/>
      <c r="CZ59" s="72"/>
      <c r="DA59" s="72"/>
      <c r="DB59" s="75"/>
      <c r="DC59" s="87"/>
      <c r="DD59" s="72"/>
      <c r="DE59" s="72"/>
      <c r="DF59" s="75"/>
      <c r="DG59" s="95" cm="1">
        <f t="array" ref="DG59">CU59*DC59</f>
        <v>0</v>
      </c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8"/>
      <c r="DT59" s="7"/>
    </row>
    <row r="60" ht="8" customHeight="1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35"/>
      <c r="T60" s="34"/>
      <c r="U60" s="9"/>
      <c r="V60" s="9"/>
      <c r="W60" s="9"/>
      <c r="X60" s="35"/>
      <c r="Y60" s="34"/>
      <c r="Z60" s="9"/>
      <c r="AA60" s="9"/>
      <c r="AB60" s="9"/>
      <c r="AC60" s="10"/>
      <c r="AD60" s="8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35"/>
      <c r="AW60" s="34"/>
      <c r="AX60" s="9"/>
      <c r="AY60" s="9"/>
      <c r="AZ60" s="9"/>
      <c r="BA60" s="35"/>
      <c r="BB60" s="34"/>
      <c r="BC60" s="9"/>
      <c r="BD60" s="10"/>
      <c r="BE60" s="8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35"/>
      <c r="BX60" s="34"/>
      <c r="BY60" s="9"/>
      <c r="BZ60" s="9"/>
      <c r="CA60" s="9"/>
      <c r="CB60" s="35"/>
      <c r="CC60" s="34"/>
      <c r="CD60" s="9"/>
      <c r="CE60" s="9"/>
      <c r="CF60" s="9"/>
      <c r="CG60" s="10"/>
      <c r="CH60" s="8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35"/>
      <c r="CU60" s="34"/>
      <c r="CV60" s="9"/>
      <c r="CW60" s="9"/>
      <c r="CX60" s="9"/>
      <c r="CY60" s="9"/>
      <c r="CZ60" s="9"/>
      <c r="DA60" s="9"/>
      <c r="DB60" s="35"/>
      <c r="DC60" s="34"/>
      <c r="DD60" s="9"/>
      <c r="DE60" s="9"/>
      <c r="DF60" s="35"/>
      <c r="DG60" s="34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10"/>
      <c r="DT60" s="7"/>
    </row>
    <row r="61" ht="8" customHeight="1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8"/>
      <c r="T61" s="69"/>
      <c r="U61" s="67"/>
      <c r="V61" s="67"/>
      <c r="W61" s="67"/>
      <c r="X61" s="68"/>
      <c r="Y61" s="69"/>
      <c r="Z61" s="67"/>
      <c r="AA61" s="67"/>
      <c r="AB61" s="67"/>
      <c r="AC61" s="70"/>
      <c r="AD61" s="66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8"/>
      <c r="AW61" s="69"/>
      <c r="AX61" s="67"/>
      <c r="AY61" s="67"/>
      <c r="AZ61" s="67"/>
      <c r="BA61" s="68"/>
      <c r="BB61" s="69"/>
      <c r="BC61" s="67"/>
      <c r="BD61" s="70"/>
      <c r="BE61" s="66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8"/>
      <c r="BX61" s="69"/>
      <c r="BY61" s="67"/>
      <c r="BZ61" s="67"/>
      <c r="CA61" s="67"/>
      <c r="CB61" s="68"/>
      <c r="CC61" s="69"/>
      <c r="CD61" s="67"/>
      <c r="CE61" s="67"/>
      <c r="CF61" s="67"/>
      <c r="CG61" s="70"/>
      <c r="CH61" s="66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8"/>
      <c r="CU61" s="69"/>
      <c r="CV61" s="67"/>
      <c r="CW61" s="67"/>
      <c r="CX61" s="67"/>
      <c r="CY61" s="67"/>
      <c r="CZ61" s="67"/>
      <c r="DA61" s="67"/>
      <c r="DB61" s="68"/>
      <c r="DC61" s="69"/>
      <c r="DD61" s="67"/>
      <c r="DE61" s="67"/>
      <c r="DF61" s="68"/>
      <c r="DG61" s="69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70"/>
      <c r="DT61" s="7"/>
    </row>
    <row r="62" ht="8" customHeight="1">
      <c r="A62" t="s" s="79">
        <v>70</v>
      </c>
      <c r="B62" s="72"/>
      <c r="C62" s="72"/>
      <c r="D62" s="72"/>
      <c r="E62" s="72"/>
      <c r="F62" s="72"/>
      <c r="G62" s="72"/>
      <c r="H62" s="72"/>
      <c r="I62" s="72"/>
      <c r="J62" t="s" s="85">
        <v>71</v>
      </c>
      <c r="K62" s="72"/>
      <c r="L62" s="72"/>
      <c r="M62" s="72"/>
      <c r="N62" s="72"/>
      <c r="O62" s="85"/>
      <c r="P62" s="72"/>
      <c r="Q62" s="72"/>
      <c r="R62" s="72"/>
      <c r="S62" s="75"/>
      <c r="T62" s="80">
        <v>2</v>
      </c>
      <c r="U62" s="72"/>
      <c r="V62" s="72"/>
      <c r="W62" s="72"/>
      <c r="X62" s="75"/>
      <c r="Y62" s="77">
        <v>6000</v>
      </c>
      <c r="Z62" s="72"/>
      <c r="AA62" s="72"/>
      <c r="AB62" s="72"/>
      <c r="AC62" s="78"/>
      <c r="AD62" t="s" s="79">
        <v>72</v>
      </c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5"/>
      <c r="AW62" s="80">
        <v>4</v>
      </c>
      <c r="AX62" s="72"/>
      <c r="AY62" s="72"/>
      <c r="AZ62" s="72"/>
      <c r="BA62" s="75"/>
      <c r="BB62" s="77">
        <v>800</v>
      </c>
      <c r="BC62" s="72"/>
      <c r="BD62" s="78"/>
      <c r="BE62" t="s" s="79">
        <v>73</v>
      </c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5"/>
      <c r="BX62" s="80">
        <v>10</v>
      </c>
      <c r="BY62" s="72"/>
      <c r="BZ62" s="72"/>
      <c r="CA62" s="72"/>
      <c r="CB62" s="75"/>
      <c r="CC62" s="77">
        <v>100</v>
      </c>
      <c r="CD62" s="72"/>
      <c r="CE62" s="72"/>
      <c r="CF62" s="72"/>
      <c r="CG62" s="78"/>
      <c r="CH62" s="96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5"/>
      <c r="CU62" s="97"/>
      <c r="CV62" s="72"/>
      <c r="CW62" s="72"/>
      <c r="CX62" s="72"/>
      <c r="CY62" s="72"/>
      <c r="CZ62" s="72"/>
      <c r="DA62" s="72"/>
      <c r="DB62" s="75"/>
      <c r="DC62" t="s" s="98">
        <v>74</v>
      </c>
      <c r="DD62" s="72"/>
      <c r="DE62" s="72"/>
      <c r="DF62" s="75"/>
      <c r="DG62" s="99" cm="1">
        <f t="array" ref="DG62">DG56+DG59</f>
        <v>0</v>
      </c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8"/>
      <c r="DT62" s="7"/>
    </row>
    <row r="63" ht="8" customHeight="1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35"/>
      <c r="T63" s="34"/>
      <c r="U63" s="9"/>
      <c r="V63" s="9"/>
      <c r="W63" s="9"/>
      <c r="X63" s="35"/>
      <c r="Y63" s="34"/>
      <c r="Z63" s="9"/>
      <c r="AA63" s="9"/>
      <c r="AB63" s="9"/>
      <c r="AC63" s="10"/>
      <c r="AD63" s="8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35"/>
      <c r="AW63" s="34"/>
      <c r="AX63" s="9"/>
      <c r="AY63" s="9"/>
      <c r="AZ63" s="9"/>
      <c r="BA63" s="35"/>
      <c r="BB63" s="34"/>
      <c r="BC63" s="9"/>
      <c r="BD63" s="10"/>
      <c r="BE63" s="8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35"/>
      <c r="BX63" s="34"/>
      <c r="BY63" s="9"/>
      <c r="BZ63" s="9"/>
      <c r="CA63" s="9"/>
      <c r="CB63" s="35"/>
      <c r="CC63" s="34"/>
      <c r="CD63" s="9"/>
      <c r="CE63" s="9"/>
      <c r="CF63" s="9"/>
      <c r="CG63" s="10"/>
      <c r="CH63" s="8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35"/>
      <c r="CU63" s="34"/>
      <c r="CV63" s="9"/>
      <c r="CW63" s="9"/>
      <c r="CX63" s="9"/>
      <c r="CY63" s="9"/>
      <c r="CZ63" s="9"/>
      <c r="DA63" s="9"/>
      <c r="DB63" s="35"/>
      <c r="DC63" s="34"/>
      <c r="DD63" s="9"/>
      <c r="DE63" s="9"/>
      <c r="DF63" s="35"/>
      <c r="DG63" s="34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10"/>
      <c r="DT63" s="7"/>
    </row>
    <row r="64" ht="8" customHeight="1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8"/>
      <c r="T64" s="69"/>
      <c r="U64" s="67"/>
      <c r="V64" s="67"/>
      <c r="W64" s="67"/>
      <c r="X64" s="68"/>
      <c r="Y64" s="69"/>
      <c r="Z64" s="67"/>
      <c r="AA64" s="67"/>
      <c r="AB64" s="67"/>
      <c r="AC64" s="70"/>
      <c r="AD64" s="66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8"/>
      <c r="AW64" s="69"/>
      <c r="AX64" s="67"/>
      <c r="AY64" s="67"/>
      <c r="AZ64" s="67"/>
      <c r="BA64" s="68"/>
      <c r="BB64" s="69"/>
      <c r="BC64" s="67"/>
      <c r="BD64" s="70"/>
      <c r="BE64" s="66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8"/>
      <c r="BX64" s="69"/>
      <c r="BY64" s="67"/>
      <c r="BZ64" s="67"/>
      <c r="CA64" s="67"/>
      <c r="CB64" s="68"/>
      <c r="CC64" s="69"/>
      <c r="CD64" s="67"/>
      <c r="CE64" s="67"/>
      <c r="CF64" s="67"/>
      <c r="CG64" s="70"/>
      <c r="CH64" s="14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42"/>
      <c r="CU64" s="43"/>
      <c r="CV64" s="15"/>
      <c r="CW64" s="15"/>
      <c r="CX64" s="15"/>
      <c r="CY64" s="15"/>
      <c r="CZ64" s="15"/>
      <c r="DA64" s="15"/>
      <c r="DB64" s="42"/>
      <c r="DC64" s="43"/>
      <c r="DD64" s="15"/>
      <c r="DE64" s="15"/>
      <c r="DF64" s="42"/>
      <c r="DG64" s="43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6"/>
      <c r="DT64" s="7"/>
    </row>
    <row r="65" ht="8" customHeight="1">
      <c r="A65" t="s" s="79">
        <v>65</v>
      </c>
      <c r="B65" s="72"/>
      <c r="C65" s="72"/>
      <c r="D65" s="72"/>
      <c r="E65" s="72"/>
      <c r="F65" s="72"/>
      <c r="G65" s="72"/>
      <c r="H65" s="72"/>
      <c r="I65" s="72"/>
      <c r="J65" t="s" s="85">
        <v>75</v>
      </c>
      <c r="K65" s="72"/>
      <c r="L65" s="72"/>
      <c r="M65" s="72"/>
      <c r="N65" s="72"/>
      <c r="O65" s="85"/>
      <c r="P65" s="72"/>
      <c r="Q65" s="72"/>
      <c r="R65" s="72"/>
      <c r="S65" s="75"/>
      <c r="T65" s="80">
        <v>1</v>
      </c>
      <c r="U65" s="72"/>
      <c r="V65" s="72"/>
      <c r="W65" s="72"/>
      <c r="X65" s="75"/>
      <c r="Y65" s="77">
        <v>4500</v>
      </c>
      <c r="Z65" s="72"/>
      <c r="AA65" s="72"/>
      <c r="AB65" s="72"/>
      <c r="AC65" s="78"/>
      <c r="AD65" t="s" s="79">
        <v>76</v>
      </c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5"/>
      <c r="AW65" s="80">
        <v>2</v>
      </c>
      <c r="AX65" s="72"/>
      <c r="AY65" s="72"/>
      <c r="AZ65" s="72"/>
      <c r="BA65" s="75"/>
      <c r="BB65" s="77">
        <v>800</v>
      </c>
      <c r="BC65" s="72"/>
      <c r="BD65" s="78"/>
      <c r="BE65" t="s" s="79">
        <v>77</v>
      </c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5"/>
      <c r="BX65" s="80">
        <v>2</v>
      </c>
      <c r="BY65" s="72"/>
      <c r="BZ65" s="72"/>
      <c r="CA65" s="72"/>
      <c r="CB65" s="75"/>
      <c r="CC65" s="77">
        <v>200</v>
      </c>
      <c r="CD65" s="72"/>
      <c r="CE65" s="72"/>
      <c r="CF65" s="72"/>
      <c r="CG65" s="78"/>
      <c r="CH65" t="s" s="100">
        <v>78</v>
      </c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32"/>
      <c r="CU65" t="s" s="101">
        <v>26</v>
      </c>
      <c r="CV65" s="5"/>
      <c r="CW65" s="5"/>
      <c r="CX65" s="5"/>
      <c r="CY65" s="5"/>
      <c r="CZ65" s="5"/>
      <c r="DA65" s="5"/>
      <c r="DB65" s="32"/>
      <c r="DC65" t="s" s="101">
        <v>79</v>
      </c>
      <c r="DD65" s="5"/>
      <c r="DE65" s="5"/>
      <c r="DF65" s="32"/>
      <c r="DG65" t="s" s="101">
        <v>80</v>
      </c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6"/>
      <c r="DT65" s="7"/>
    </row>
    <row r="66" ht="8" customHeight="1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35"/>
      <c r="T66" s="34"/>
      <c r="U66" s="9"/>
      <c r="V66" s="9"/>
      <c r="W66" s="9"/>
      <c r="X66" s="35"/>
      <c r="Y66" s="34"/>
      <c r="Z66" s="9"/>
      <c r="AA66" s="9"/>
      <c r="AB66" s="9"/>
      <c r="AC66" s="10"/>
      <c r="AD66" s="8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35"/>
      <c r="AW66" s="34"/>
      <c r="AX66" s="9"/>
      <c r="AY66" s="9"/>
      <c r="AZ66" s="9"/>
      <c r="BA66" s="35"/>
      <c r="BB66" s="34"/>
      <c r="BC66" s="9"/>
      <c r="BD66" s="10"/>
      <c r="BE66" s="8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35"/>
      <c r="BX66" s="34"/>
      <c r="BY66" s="9"/>
      <c r="BZ66" s="9"/>
      <c r="CA66" s="9"/>
      <c r="CB66" s="35"/>
      <c r="CC66" s="34"/>
      <c r="CD66" s="9"/>
      <c r="CE66" s="9"/>
      <c r="CF66" s="9"/>
      <c r="CG66" s="10"/>
      <c r="CH66" s="8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35"/>
      <c r="CU66" s="34"/>
      <c r="CV66" s="9"/>
      <c r="CW66" s="9"/>
      <c r="CX66" s="9"/>
      <c r="CY66" s="9"/>
      <c r="CZ66" s="9"/>
      <c r="DA66" s="9"/>
      <c r="DB66" s="35"/>
      <c r="DC66" s="34"/>
      <c r="DD66" s="9"/>
      <c r="DE66" s="9"/>
      <c r="DF66" s="35"/>
      <c r="DG66" s="34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10"/>
      <c r="DT66" s="7"/>
    </row>
    <row r="67" ht="8" customHeight="1">
      <c r="A67" s="66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8"/>
      <c r="T67" s="69"/>
      <c r="U67" s="67"/>
      <c r="V67" s="67"/>
      <c r="W67" s="67"/>
      <c r="X67" s="68"/>
      <c r="Y67" s="69"/>
      <c r="Z67" s="67"/>
      <c r="AA67" s="67"/>
      <c r="AB67" s="67"/>
      <c r="AC67" s="70"/>
      <c r="AD67" s="66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8"/>
      <c r="AW67" s="69"/>
      <c r="AX67" s="67"/>
      <c r="AY67" s="67"/>
      <c r="AZ67" s="67"/>
      <c r="BA67" s="68"/>
      <c r="BB67" s="69"/>
      <c r="BC67" s="67"/>
      <c r="BD67" s="70"/>
      <c r="BE67" s="66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8"/>
      <c r="BX67" s="69"/>
      <c r="BY67" s="67"/>
      <c r="BZ67" s="67"/>
      <c r="CA67" s="67"/>
      <c r="CB67" s="68"/>
      <c r="CC67" s="69"/>
      <c r="CD67" s="67"/>
      <c r="CE67" s="67"/>
      <c r="CF67" s="67"/>
      <c r="CG67" s="70"/>
      <c r="CH67" s="66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8"/>
      <c r="CU67" s="69"/>
      <c r="CV67" s="67"/>
      <c r="CW67" s="67"/>
      <c r="CX67" s="67"/>
      <c r="CY67" s="67"/>
      <c r="CZ67" s="67"/>
      <c r="DA67" s="67"/>
      <c r="DB67" s="68"/>
      <c r="DC67" s="69"/>
      <c r="DD67" s="67"/>
      <c r="DE67" s="67"/>
      <c r="DF67" s="68"/>
      <c r="DG67" s="69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70"/>
      <c r="DT67" s="7"/>
    </row>
    <row r="68" ht="8" customHeight="1">
      <c r="A68" t="s" s="79">
        <v>65</v>
      </c>
      <c r="B68" s="72"/>
      <c r="C68" s="72"/>
      <c r="D68" s="72"/>
      <c r="E68" s="72"/>
      <c r="F68" s="72"/>
      <c r="G68" s="72"/>
      <c r="H68" s="72"/>
      <c r="I68" s="72"/>
      <c r="J68" t="s" s="85">
        <v>81</v>
      </c>
      <c r="K68" s="72"/>
      <c r="L68" s="72"/>
      <c r="M68" s="72"/>
      <c r="N68" s="72"/>
      <c r="O68" s="74"/>
      <c r="P68" s="72"/>
      <c r="Q68" s="72"/>
      <c r="R68" s="72"/>
      <c r="S68" s="75"/>
      <c r="T68" s="80">
        <v>1</v>
      </c>
      <c r="U68" s="72"/>
      <c r="V68" s="72"/>
      <c r="W68" s="72"/>
      <c r="X68" s="75"/>
      <c r="Y68" s="77">
        <v>3000</v>
      </c>
      <c r="Z68" s="72"/>
      <c r="AA68" s="72"/>
      <c r="AB68" s="72"/>
      <c r="AC68" s="78"/>
      <c r="AD68" t="s" s="79">
        <v>82</v>
      </c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5"/>
      <c r="AW68" s="80">
        <v>2</v>
      </c>
      <c r="AX68" s="72"/>
      <c r="AY68" s="72"/>
      <c r="AZ68" s="72"/>
      <c r="BA68" s="75"/>
      <c r="BB68" s="77">
        <v>500</v>
      </c>
      <c r="BC68" s="72"/>
      <c r="BD68" s="78"/>
      <c r="BE68" t="s" s="79">
        <v>83</v>
      </c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5"/>
      <c r="BX68" s="80">
        <v>2</v>
      </c>
      <c r="BY68" s="72"/>
      <c r="BZ68" s="72"/>
      <c r="CA68" s="72"/>
      <c r="CB68" s="75"/>
      <c r="CC68" s="77">
        <v>200</v>
      </c>
      <c r="CD68" s="72"/>
      <c r="CE68" s="72"/>
      <c r="CF68" s="72"/>
      <c r="CG68" s="78"/>
      <c r="CH68" s="10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5"/>
      <c r="CU68" s="95"/>
      <c r="CV68" s="72"/>
      <c r="CW68" s="72"/>
      <c r="CX68" s="72"/>
      <c r="CY68" s="72"/>
      <c r="CZ68" s="72"/>
      <c r="DA68" s="72"/>
      <c r="DB68" s="75"/>
      <c r="DC68" s="87"/>
      <c r="DD68" s="72"/>
      <c r="DE68" s="72"/>
      <c r="DF68" s="75"/>
      <c r="DG68" s="95" cm="1">
        <f t="array" ref="DG68">CU68*DC68</f>
        <v>0</v>
      </c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8"/>
      <c r="DT68" s="7"/>
    </row>
    <row r="69" ht="8" customHeight="1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35"/>
      <c r="T69" s="34"/>
      <c r="U69" s="9"/>
      <c r="V69" s="9"/>
      <c r="W69" s="9"/>
      <c r="X69" s="35"/>
      <c r="Y69" s="34"/>
      <c r="Z69" s="9"/>
      <c r="AA69" s="9"/>
      <c r="AB69" s="9"/>
      <c r="AC69" s="10"/>
      <c r="AD69" s="8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35"/>
      <c r="AW69" s="34"/>
      <c r="AX69" s="9"/>
      <c r="AY69" s="9"/>
      <c r="AZ69" s="9"/>
      <c r="BA69" s="35"/>
      <c r="BB69" s="34"/>
      <c r="BC69" s="9"/>
      <c r="BD69" s="10"/>
      <c r="BE69" s="8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35"/>
      <c r="BX69" s="34"/>
      <c r="BY69" s="9"/>
      <c r="BZ69" s="9"/>
      <c r="CA69" s="9"/>
      <c r="CB69" s="35"/>
      <c r="CC69" s="34"/>
      <c r="CD69" s="9"/>
      <c r="CE69" s="9"/>
      <c r="CF69" s="9"/>
      <c r="CG69" s="10"/>
      <c r="CH69" s="8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35"/>
      <c r="CU69" s="34"/>
      <c r="CV69" s="9"/>
      <c r="CW69" s="9"/>
      <c r="CX69" s="9"/>
      <c r="CY69" s="9"/>
      <c r="CZ69" s="9"/>
      <c r="DA69" s="9"/>
      <c r="DB69" s="35"/>
      <c r="DC69" s="34"/>
      <c r="DD69" s="9"/>
      <c r="DE69" s="9"/>
      <c r="DF69" s="35"/>
      <c r="DG69" s="34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10"/>
      <c r="DT69" s="7"/>
    </row>
    <row r="70" ht="8" customHeight="1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8"/>
      <c r="T70" s="69"/>
      <c r="U70" s="67"/>
      <c r="V70" s="67"/>
      <c r="W70" s="67"/>
      <c r="X70" s="68"/>
      <c r="Y70" s="69"/>
      <c r="Z70" s="67"/>
      <c r="AA70" s="67"/>
      <c r="AB70" s="67"/>
      <c r="AC70" s="70"/>
      <c r="AD70" s="66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8"/>
      <c r="AW70" s="69"/>
      <c r="AX70" s="67"/>
      <c r="AY70" s="67"/>
      <c r="AZ70" s="67"/>
      <c r="BA70" s="68"/>
      <c r="BB70" s="69"/>
      <c r="BC70" s="67"/>
      <c r="BD70" s="70"/>
      <c r="BE70" s="66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8"/>
      <c r="BX70" s="69"/>
      <c r="BY70" s="67"/>
      <c r="BZ70" s="67"/>
      <c r="CA70" s="67"/>
      <c r="CB70" s="68"/>
      <c r="CC70" s="69"/>
      <c r="CD70" s="67"/>
      <c r="CE70" s="67"/>
      <c r="CF70" s="67"/>
      <c r="CG70" s="70"/>
      <c r="CH70" s="66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8"/>
      <c r="CU70" s="69"/>
      <c r="CV70" s="67"/>
      <c r="CW70" s="67"/>
      <c r="CX70" s="67"/>
      <c r="CY70" s="67"/>
      <c r="CZ70" s="67"/>
      <c r="DA70" s="67"/>
      <c r="DB70" s="68"/>
      <c r="DC70" s="69"/>
      <c r="DD70" s="67"/>
      <c r="DE70" s="67"/>
      <c r="DF70" s="68"/>
      <c r="DG70" s="69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70"/>
      <c r="DT70" s="7"/>
    </row>
    <row r="71" ht="8" customHeight="1">
      <c r="A71" t="s" s="79">
        <v>84</v>
      </c>
      <c r="B71" s="72"/>
      <c r="C71" s="72"/>
      <c r="D71" s="72"/>
      <c r="E71" s="72"/>
      <c r="F71" s="72"/>
      <c r="G71" s="72"/>
      <c r="H71" s="72"/>
      <c r="I71" s="72"/>
      <c r="J71" t="s" s="85">
        <v>85</v>
      </c>
      <c r="K71" s="72"/>
      <c r="L71" s="72"/>
      <c r="M71" s="72"/>
      <c r="N71" s="72"/>
      <c r="O71" s="85"/>
      <c r="P71" s="72"/>
      <c r="Q71" s="72"/>
      <c r="R71" s="72"/>
      <c r="S71" s="75"/>
      <c r="T71" s="80">
        <v>5</v>
      </c>
      <c r="U71" s="72"/>
      <c r="V71" s="72"/>
      <c r="W71" s="72"/>
      <c r="X71" s="75"/>
      <c r="Y71" s="77">
        <v>1500</v>
      </c>
      <c r="Z71" s="72"/>
      <c r="AA71" s="72"/>
      <c r="AB71" s="72"/>
      <c r="AC71" s="78"/>
      <c r="AD71" t="s" s="79">
        <v>86</v>
      </c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5"/>
      <c r="AW71" s="80">
        <v>4</v>
      </c>
      <c r="AX71" s="72"/>
      <c r="AY71" s="72"/>
      <c r="AZ71" s="72"/>
      <c r="BA71" s="75"/>
      <c r="BB71" s="77">
        <v>300</v>
      </c>
      <c r="BC71" s="72"/>
      <c r="BD71" s="78"/>
      <c r="BE71" s="10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5"/>
      <c r="BX71" s="76"/>
      <c r="BY71" s="72"/>
      <c r="BZ71" s="72"/>
      <c r="CA71" s="72"/>
      <c r="CB71" s="75"/>
      <c r="CC71" s="77"/>
      <c r="CD71" s="72"/>
      <c r="CE71" s="72"/>
      <c r="CF71" s="72"/>
      <c r="CG71" s="78"/>
      <c r="CH71" s="10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5"/>
      <c r="CU71" s="95"/>
      <c r="CV71" s="72"/>
      <c r="CW71" s="72"/>
      <c r="CX71" s="72"/>
      <c r="CY71" s="72"/>
      <c r="CZ71" s="72"/>
      <c r="DA71" s="72"/>
      <c r="DB71" s="75"/>
      <c r="DC71" s="87"/>
      <c r="DD71" s="72"/>
      <c r="DE71" s="72"/>
      <c r="DF71" s="75"/>
      <c r="DG71" s="95" cm="1">
        <f t="array" ref="DG71">CU71*DC71</f>
        <v>0</v>
      </c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8"/>
      <c r="DT71" s="7"/>
    </row>
    <row r="72" ht="8" customHeight="1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35"/>
      <c r="T72" s="34"/>
      <c r="U72" s="9"/>
      <c r="V72" s="9"/>
      <c r="W72" s="9"/>
      <c r="X72" s="35"/>
      <c r="Y72" s="34"/>
      <c r="Z72" s="9"/>
      <c r="AA72" s="9"/>
      <c r="AB72" s="9"/>
      <c r="AC72" s="10"/>
      <c r="AD72" s="8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35"/>
      <c r="AW72" s="34"/>
      <c r="AX72" s="9"/>
      <c r="AY72" s="9"/>
      <c r="AZ72" s="9"/>
      <c r="BA72" s="35"/>
      <c r="BB72" s="34"/>
      <c r="BC72" s="9"/>
      <c r="BD72" s="10"/>
      <c r="BE72" s="8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35"/>
      <c r="BX72" s="34"/>
      <c r="BY72" s="9"/>
      <c r="BZ72" s="9"/>
      <c r="CA72" s="9"/>
      <c r="CB72" s="35"/>
      <c r="CC72" s="34"/>
      <c r="CD72" s="9"/>
      <c r="CE72" s="9"/>
      <c r="CF72" s="9"/>
      <c r="CG72" s="10"/>
      <c r="CH72" s="8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35"/>
      <c r="CU72" s="34"/>
      <c r="CV72" s="9"/>
      <c r="CW72" s="9"/>
      <c r="CX72" s="9"/>
      <c r="CY72" s="9"/>
      <c r="CZ72" s="9"/>
      <c r="DA72" s="9"/>
      <c r="DB72" s="35"/>
      <c r="DC72" s="34"/>
      <c r="DD72" s="9"/>
      <c r="DE72" s="9"/>
      <c r="DF72" s="35"/>
      <c r="DG72" s="34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10"/>
      <c r="DT72" s="7"/>
    </row>
    <row r="73" ht="8" customHeight="1">
      <c r="A73" s="66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8"/>
      <c r="T73" s="69"/>
      <c r="U73" s="67"/>
      <c r="V73" s="67"/>
      <c r="W73" s="67"/>
      <c r="X73" s="68"/>
      <c r="Y73" s="69"/>
      <c r="Z73" s="67"/>
      <c r="AA73" s="67"/>
      <c r="AB73" s="67"/>
      <c r="AC73" s="70"/>
      <c r="AD73" s="66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8"/>
      <c r="AW73" s="69"/>
      <c r="AX73" s="67"/>
      <c r="AY73" s="67"/>
      <c r="AZ73" s="67"/>
      <c r="BA73" s="68"/>
      <c r="BB73" s="69"/>
      <c r="BC73" s="67"/>
      <c r="BD73" s="70"/>
      <c r="BE73" s="66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8"/>
      <c r="BX73" s="69"/>
      <c r="BY73" s="67"/>
      <c r="BZ73" s="67"/>
      <c r="CA73" s="67"/>
      <c r="CB73" s="68"/>
      <c r="CC73" s="69"/>
      <c r="CD73" s="67"/>
      <c r="CE73" s="67"/>
      <c r="CF73" s="67"/>
      <c r="CG73" s="70"/>
      <c r="CH73" s="66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8"/>
      <c r="CU73" s="69"/>
      <c r="CV73" s="67"/>
      <c r="CW73" s="67"/>
      <c r="CX73" s="67"/>
      <c r="CY73" s="67"/>
      <c r="CZ73" s="67"/>
      <c r="DA73" s="67"/>
      <c r="DB73" s="68"/>
      <c r="DC73" s="69"/>
      <c r="DD73" s="67"/>
      <c r="DE73" s="67"/>
      <c r="DF73" s="68"/>
      <c r="DG73" s="69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70"/>
      <c r="DT73" s="7"/>
    </row>
    <row r="74" ht="8" customHeight="1">
      <c r="A74" t="s" s="79">
        <v>87</v>
      </c>
      <c r="B74" s="72"/>
      <c r="C74" s="72"/>
      <c r="D74" s="72"/>
      <c r="E74" s="72"/>
      <c r="F74" s="72"/>
      <c r="G74" s="72"/>
      <c r="H74" s="72"/>
      <c r="I74" s="72"/>
      <c r="J74" t="s" s="85">
        <v>88</v>
      </c>
      <c r="K74" s="72"/>
      <c r="L74" s="72"/>
      <c r="M74" s="72"/>
      <c r="N74" s="72"/>
      <c r="O74" s="85"/>
      <c r="P74" s="72"/>
      <c r="Q74" s="72"/>
      <c r="R74" s="72"/>
      <c r="S74" s="75"/>
      <c r="T74" s="80">
        <v>4</v>
      </c>
      <c r="U74" s="72"/>
      <c r="V74" s="72"/>
      <c r="W74" s="72"/>
      <c r="X74" s="75"/>
      <c r="Y74" s="77">
        <v>2500</v>
      </c>
      <c r="Z74" s="72"/>
      <c r="AA74" s="72"/>
      <c r="AB74" s="72"/>
      <c r="AC74" s="78"/>
      <c r="AD74" t="s" s="103">
        <v>89</v>
      </c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5"/>
      <c r="AW74" s="80">
        <v>1</v>
      </c>
      <c r="AX74" s="72"/>
      <c r="AY74" s="72"/>
      <c r="AZ74" s="72"/>
      <c r="BA74" s="75"/>
      <c r="BB74" s="77">
        <v>2000</v>
      </c>
      <c r="BC74" s="72"/>
      <c r="BD74" s="78"/>
      <c r="BE74" s="10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5"/>
      <c r="BX74" s="76"/>
      <c r="BY74" s="72"/>
      <c r="BZ74" s="72"/>
      <c r="CA74" s="72"/>
      <c r="CB74" s="75"/>
      <c r="CC74" s="77"/>
      <c r="CD74" s="72"/>
      <c r="CE74" s="72"/>
      <c r="CF74" s="72"/>
      <c r="CG74" s="78"/>
      <c r="CH74" s="10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5"/>
      <c r="CU74" s="95"/>
      <c r="CV74" s="72"/>
      <c r="CW74" s="72"/>
      <c r="CX74" s="72"/>
      <c r="CY74" s="72"/>
      <c r="CZ74" s="72"/>
      <c r="DA74" s="72"/>
      <c r="DB74" s="75"/>
      <c r="DC74" s="87"/>
      <c r="DD74" s="72"/>
      <c r="DE74" s="72"/>
      <c r="DF74" s="75"/>
      <c r="DG74" s="95" cm="1">
        <f t="array" ref="DG74">CU74*DC74</f>
        <v>0</v>
      </c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8"/>
      <c r="DT74" s="7"/>
    </row>
    <row r="75" ht="8" customHeight="1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35"/>
      <c r="T75" s="34"/>
      <c r="U75" s="9"/>
      <c r="V75" s="9"/>
      <c r="W75" s="9"/>
      <c r="X75" s="35"/>
      <c r="Y75" s="34"/>
      <c r="Z75" s="9"/>
      <c r="AA75" s="9"/>
      <c r="AB75" s="9"/>
      <c r="AC75" s="10"/>
      <c r="AD75" s="8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35"/>
      <c r="AW75" s="34"/>
      <c r="AX75" s="9"/>
      <c r="AY75" s="9"/>
      <c r="AZ75" s="9"/>
      <c r="BA75" s="35"/>
      <c r="BB75" s="34"/>
      <c r="BC75" s="9"/>
      <c r="BD75" s="10"/>
      <c r="BE75" s="8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35"/>
      <c r="BX75" s="34"/>
      <c r="BY75" s="9"/>
      <c r="BZ75" s="9"/>
      <c r="CA75" s="9"/>
      <c r="CB75" s="35"/>
      <c r="CC75" s="34"/>
      <c r="CD75" s="9"/>
      <c r="CE75" s="9"/>
      <c r="CF75" s="9"/>
      <c r="CG75" s="10"/>
      <c r="CH75" s="8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35"/>
      <c r="CU75" s="34"/>
      <c r="CV75" s="9"/>
      <c r="CW75" s="9"/>
      <c r="CX75" s="9"/>
      <c r="CY75" s="9"/>
      <c r="CZ75" s="9"/>
      <c r="DA75" s="9"/>
      <c r="DB75" s="35"/>
      <c r="DC75" s="34"/>
      <c r="DD75" s="9"/>
      <c r="DE75" s="9"/>
      <c r="DF75" s="35"/>
      <c r="DG75" s="34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10"/>
      <c r="DT75" s="7"/>
    </row>
    <row r="76" ht="8" customHeight="1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8"/>
      <c r="T76" s="69"/>
      <c r="U76" s="67"/>
      <c r="V76" s="67"/>
      <c r="W76" s="67"/>
      <c r="X76" s="68"/>
      <c r="Y76" s="69"/>
      <c r="Z76" s="67"/>
      <c r="AA76" s="67"/>
      <c r="AB76" s="67"/>
      <c r="AC76" s="70"/>
      <c r="AD76" s="66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8"/>
      <c r="AW76" s="69"/>
      <c r="AX76" s="67"/>
      <c r="AY76" s="67"/>
      <c r="AZ76" s="67"/>
      <c r="BA76" s="68"/>
      <c r="BB76" s="69"/>
      <c r="BC76" s="67"/>
      <c r="BD76" s="70"/>
      <c r="BE76" s="66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8"/>
      <c r="BX76" s="69"/>
      <c r="BY76" s="67"/>
      <c r="BZ76" s="67"/>
      <c r="CA76" s="67"/>
      <c r="CB76" s="68"/>
      <c r="CC76" s="69"/>
      <c r="CD76" s="67"/>
      <c r="CE76" s="67"/>
      <c r="CF76" s="67"/>
      <c r="CG76" s="70"/>
      <c r="CH76" s="66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8"/>
      <c r="CU76" s="69"/>
      <c r="CV76" s="67"/>
      <c r="CW76" s="67"/>
      <c r="CX76" s="67"/>
      <c r="CY76" s="67"/>
      <c r="CZ76" s="67"/>
      <c r="DA76" s="67"/>
      <c r="DB76" s="68"/>
      <c r="DC76" s="69"/>
      <c r="DD76" s="67"/>
      <c r="DE76" s="67"/>
      <c r="DF76" s="68"/>
      <c r="DG76" s="69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70"/>
      <c r="DT76" s="7"/>
    </row>
    <row r="77" ht="8" customHeight="1">
      <c r="A77" t="s" s="79">
        <v>90</v>
      </c>
      <c r="B77" s="72"/>
      <c r="C77" s="72"/>
      <c r="D77" s="72"/>
      <c r="E77" s="72"/>
      <c r="F77" s="72"/>
      <c r="G77" s="72"/>
      <c r="H77" s="72"/>
      <c r="I77" s="72"/>
      <c r="J77" t="s" s="85">
        <v>56</v>
      </c>
      <c r="K77" s="72"/>
      <c r="L77" s="72"/>
      <c r="M77" s="72"/>
      <c r="N77" s="72"/>
      <c r="O77" s="85"/>
      <c r="P77" s="72"/>
      <c r="Q77" s="72"/>
      <c r="R77" s="72"/>
      <c r="S77" s="75"/>
      <c r="T77" s="80">
        <v>2</v>
      </c>
      <c r="U77" s="72"/>
      <c r="V77" s="72"/>
      <c r="W77" s="72"/>
      <c r="X77" s="75"/>
      <c r="Y77" s="77">
        <v>18000</v>
      </c>
      <c r="Z77" s="72"/>
      <c r="AA77" s="72"/>
      <c r="AB77" s="72"/>
      <c r="AC77" s="78"/>
      <c r="AD77" t="s" s="79">
        <v>91</v>
      </c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5"/>
      <c r="AW77" s="80">
        <v>2</v>
      </c>
      <c r="AX77" s="72"/>
      <c r="AY77" s="72"/>
      <c r="AZ77" s="72"/>
      <c r="BA77" s="75"/>
      <c r="BB77" s="77">
        <v>2500</v>
      </c>
      <c r="BC77" s="72"/>
      <c r="BD77" s="78"/>
      <c r="BE77" t="s" s="79">
        <v>92</v>
      </c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5"/>
      <c r="BX77" s="76"/>
      <c r="BY77" s="72"/>
      <c r="BZ77" s="72"/>
      <c r="CA77" s="72"/>
      <c r="CB77" s="75"/>
      <c r="CC77" s="77">
        <v>5000</v>
      </c>
      <c r="CD77" s="72"/>
      <c r="CE77" s="72"/>
      <c r="CF77" s="72"/>
      <c r="CG77" s="78"/>
      <c r="CH77" s="10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5"/>
      <c r="CU77" s="95"/>
      <c r="CV77" s="72"/>
      <c r="CW77" s="72"/>
      <c r="CX77" s="72"/>
      <c r="CY77" s="72"/>
      <c r="CZ77" s="72"/>
      <c r="DA77" s="72"/>
      <c r="DB77" s="75"/>
      <c r="DC77" s="87"/>
      <c r="DD77" s="72"/>
      <c r="DE77" s="72"/>
      <c r="DF77" s="75"/>
      <c r="DG77" s="95" cm="1">
        <f t="array" ref="DG77">CU77*DC77</f>
        <v>0</v>
      </c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8"/>
      <c r="DT77" s="7"/>
    </row>
    <row r="78" ht="8" customHeight="1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35"/>
      <c r="T78" s="34"/>
      <c r="U78" s="9"/>
      <c r="V78" s="9"/>
      <c r="W78" s="9"/>
      <c r="X78" s="35"/>
      <c r="Y78" s="34"/>
      <c r="Z78" s="9"/>
      <c r="AA78" s="9"/>
      <c r="AB78" s="9"/>
      <c r="AC78" s="10"/>
      <c r="AD78" s="8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35"/>
      <c r="AW78" s="34"/>
      <c r="AX78" s="9"/>
      <c r="AY78" s="9"/>
      <c r="AZ78" s="9"/>
      <c r="BA78" s="35"/>
      <c r="BB78" s="34"/>
      <c r="BC78" s="9"/>
      <c r="BD78" s="10"/>
      <c r="BE78" s="8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35"/>
      <c r="BX78" s="34"/>
      <c r="BY78" s="9"/>
      <c r="BZ78" s="9"/>
      <c r="CA78" s="9"/>
      <c r="CB78" s="35"/>
      <c r="CC78" s="34"/>
      <c r="CD78" s="9"/>
      <c r="CE78" s="9"/>
      <c r="CF78" s="9"/>
      <c r="CG78" s="10"/>
      <c r="CH78" s="8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35"/>
      <c r="CU78" s="34"/>
      <c r="CV78" s="9"/>
      <c r="CW78" s="9"/>
      <c r="CX78" s="9"/>
      <c r="CY78" s="9"/>
      <c r="CZ78" s="9"/>
      <c r="DA78" s="9"/>
      <c r="DB78" s="35"/>
      <c r="DC78" s="34"/>
      <c r="DD78" s="9"/>
      <c r="DE78" s="9"/>
      <c r="DF78" s="35"/>
      <c r="DG78" s="34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10"/>
      <c r="DT78" s="7"/>
    </row>
    <row r="79" ht="8" customHeight="1">
      <c r="A79" s="66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8"/>
      <c r="T79" s="69"/>
      <c r="U79" s="67"/>
      <c r="V79" s="67"/>
      <c r="W79" s="67"/>
      <c r="X79" s="68"/>
      <c r="Y79" s="69"/>
      <c r="Z79" s="67"/>
      <c r="AA79" s="67"/>
      <c r="AB79" s="67"/>
      <c r="AC79" s="70"/>
      <c r="AD79" s="66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8"/>
      <c r="AW79" s="69"/>
      <c r="AX79" s="67"/>
      <c r="AY79" s="67"/>
      <c r="AZ79" s="67"/>
      <c r="BA79" s="68"/>
      <c r="BB79" s="69"/>
      <c r="BC79" s="67"/>
      <c r="BD79" s="70"/>
      <c r="BE79" s="66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8"/>
      <c r="BX79" s="69"/>
      <c r="BY79" s="67"/>
      <c r="BZ79" s="67"/>
      <c r="CA79" s="67"/>
      <c r="CB79" s="68"/>
      <c r="CC79" s="69"/>
      <c r="CD79" s="67"/>
      <c r="CE79" s="67"/>
      <c r="CF79" s="67"/>
      <c r="CG79" s="70"/>
      <c r="CH79" s="66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8"/>
      <c r="CU79" s="69"/>
      <c r="CV79" s="67"/>
      <c r="CW79" s="67"/>
      <c r="CX79" s="67"/>
      <c r="CY79" s="67"/>
      <c r="CZ79" s="67"/>
      <c r="DA79" s="67"/>
      <c r="DB79" s="68"/>
      <c r="DC79" s="69"/>
      <c r="DD79" s="67"/>
      <c r="DE79" s="67"/>
      <c r="DF79" s="68"/>
      <c r="DG79" s="69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70"/>
      <c r="DT79" s="7"/>
    </row>
    <row r="80" ht="8" customHeight="1">
      <c r="A80" t="s" s="79">
        <v>87</v>
      </c>
      <c r="B80" s="72"/>
      <c r="C80" s="72"/>
      <c r="D80" s="72"/>
      <c r="E80" s="72"/>
      <c r="F80" s="72"/>
      <c r="G80" s="72"/>
      <c r="H80" s="72"/>
      <c r="I80" s="72"/>
      <c r="J80" t="s" s="85">
        <v>93</v>
      </c>
      <c r="K80" s="72"/>
      <c r="L80" s="72"/>
      <c r="M80" s="72"/>
      <c r="N80" s="72"/>
      <c r="O80" t="s" s="104">
        <v>94</v>
      </c>
      <c r="P80" s="72"/>
      <c r="Q80" s="72"/>
      <c r="R80" s="72"/>
      <c r="S80" s="75"/>
      <c r="T80" s="80">
        <v>2</v>
      </c>
      <c r="U80" s="72"/>
      <c r="V80" s="72"/>
      <c r="W80" s="72"/>
      <c r="X80" s="75"/>
      <c r="Y80" s="77">
        <v>5000</v>
      </c>
      <c r="Z80" s="72"/>
      <c r="AA80" s="72"/>
      <c r="AB80" s="72"/>
      <c r="AC80" s="78"/>
      <c r="AD80" t="s" s="79">
        <v>95</v>
      </c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5"/>
      <c r="AW80" s="80">
        <v>1</v>
      </c>
      <c r="AX80" s="72"/>
      <c r="AY80" s="72"/>
      <c r="AZ80" s="72"/>
      <c r="BA80" s="75"/>
      <c r="BB80" s="77">
        <v>1500</v>
      </c>
      <c r="BC80" s="72"/>
      <c r="BD80" s="78"/>
      <c r="BE80" t="s" s="79">
        <v>96</v>
      </c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5"/>
      <c r="BX80" s="80">
        <v>1</v>
      </c>
      <c r="BY80" s="72"/>
      <c r="BZ80" s="72"/>
      <c r="CA80" s="72"/>
      <c r="CB80" s="75"/>
      <c r="CC80" s="77">
        <v>35000</v>
      </c>
      <c r="CD80" s="72"/>
      <c r="CE80" s="72"/>
      <c r="CF80" s="72"/>
      <c r="CG80" s="78"/>
      <c r="CH80" s="10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5"/>
      <c r="CU80" s="95"/>
      <c r="CV80" s="72"/>
      <c r="CW80" s="72"/>
      <c r="CX80" s="72"/>
      <c r="CY80" s="72"/>
      <c r="CZ80" s="72"/>
      <c r="DA80" s="72"/>
      <c r="DB80" s="75"/>
      <c r="DC80" s="87"/>
      <c r="DD80" s="72"/>
      <c r="DE80" s="72"/>
      <c r="DF80" s="75"/>
      <c r="DG80" s="95" cm="1">
        <f t="array" ref="DG80">CU80*DC80</f>
        <v>0</v>
      </c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8"/>
      <c r="DT80" s="7"/>
    </row>
    <row r="81" ht="8" customHeight="1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35"/>
      <c r="T81" s="34"/>
      <c r="U81" s="9"/>
      <c r="V81" s="9"/>
      <c r="W81" s="9"/>
      <c r="X81" s="35"/>
      <c r="Y81" s="34"/>
      <c r="Z81" s="9"/>
      <c r="AA81" s="9"/>
      <c r="AB81" s="9"/>
      <c r="AC81" s="10"/>
      <c r="AD81" s="8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35"/>
      <c r="AW81" s="34"/>
      <c r="AX81" s="9"/>
      <c r="AY81" s="9"/>
      <c r="AZ81" s="9"/>
      <c r="BA81" s="35"/>
      <c r="BB81" s="34"/>
      <c r="BC81" s="9"/>
      <c r="BD81" s="10"/>
      <c r="BE81" s="8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35"/>
      <c r="BX81" s="34"/>
      <c r="BY81" s="9"/>
      <c r="BZ81" s="9"/>
      <c r="CA81" s="9"/>
      <c r="CB81" s="35"/>
      <c r="CC81" s="34"/>
      <c r="CD81" s="9"/>
      <c r="CE81" s="9"/>
      <c r="CF81" s="9"/>
      <c r="CG81" s="10"/>
      <c r="CH81" s="8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35"/>
      <c r="CU81" s="34"/>
      <c r="CV81" s="9"/>
      <c r="CW81" s="9"/>
      <c r="CX81" s="9"/>
      <c r="CY81" s="9"/>
      <c r="CZ81" s="9"/>
      <c r="DA81" s="9"/>
      <c r="DB81" s="35"/>
      <c r="DC81" s="34"/>
      <c r="DD81" s="9"/>
      <c r="DE81" s="9"/>
      <c r="DF81" s="35"/>
      <c r="DG81" s="34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10"/>
      <c r="DT81" s="7"/>
    </row>
    <row r="82" ht="8" customHeight="1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8"/>
      <c r="T82" s="69"/>
      <c r="U82" s="67"/>
      <c r="V82" s="67"/>
      <c r="W82" s="67"/>
      <c r="X82" s="68"/>
      <c r="Y82" s="69"/>
      <c r="Z82" s="67"/>
      <c r="AA82" s="67"/>
      <c r="AB82" s="67"/>
      <c r="AC82" s="70"/>
      <c r="AD82" s="66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8"/>
      <c r="AW82" s="69"/>
      <c r="AX82" s="67"/>
      <c r="AY82" s="67"/>
      <c r="AZ82" s="67"/>
      <c r="BA82" s="68"/>
      <c r="BB82" s="69"/>
      <c r="BC82" s="67"/>
      <c r="BD82" s="70"/>
      <c r="BE82" s="66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8"/>
      <c r="BX82" s="69"/>
      <c r="BY82" s="67"/>
      <c r="BZ82" s="67"/>
      <c r="CA82" s="67"/>
      <c r="CB82" s="68"/>
      <c r="CC82" s="69"/>
      <c r="CD82" s="67"/>
      <c r="CE82" s="67"/>
      <c r="CF82" s="67"/>
      <c r="CG82" s="70"/>
      <c r="CH82" s="66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8"/>
      <c r="CU82" s="69"/>
      <c r="CV82" s="67"/>
      <c r="CW82" s="67"/>
      <c r="CX82" s="67"/>
      <c r="CY82" s="67"/>
      <c r="CZ82" s="67"/>
      <c r="DA82" s="67"/>
      <c r="DB82" s="68"/>
      <c r="DC82" s="69"/>
      <c r="DD82" s="67"/>
      <c r="DE82" s="67"/>
      <c r="DF82" s="68"/>
      <c r="DG82" s="69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70"/>
      <c r="DT82" s="7"/>
    </row>
    <row r="83" ht="8" customHeight="1">
      <c r="A83" t="s" s="84">
        <v>87</v>
      </c>
      <c r="B83" s="72"/>
      <c r="C83" s="72"/>
      <c r="D83" s="72"/>
      <c r="E83" s="72"/>
      <c r="F83" s="72"/>
      <c r="G83" s="72"/>
      <c r="H83" s="72"/>
      <c r="I83" s="72"/>
      <c r="J83" t="s" s="105">
        <v>97</v>
      </c>
      <c r="K83" s="72"/>
      <c r="L83" s="72"/>
      <c r="M83" s="72"/>
      <c r="N83" s="72"/>
      <c r="O83" t="s" s="104">
        <v>94</v>
      </c>
      <c r="P83" s="72"/>
      <c r="Q83" s="72"/>
      <c r="R83" s="72"/>
      <c r="S83" s="75"/>
      <c r="T83" s="80">
        <v>2</v>
      </c>
      <c r="U83" s="72"/>
      <c r="V83" s="72"/>
      <c r="W83" s="72"/>
      <c r="X83" s="75"/>
      <c r="Y83" s="77">
        <v>4000</v>
      </c>
      <c r="Z83" s="72"/>
      <c r="AA83" s="72"/>
      <c r="AB83" s="72"/>
      <c r="AC83" s="78"/>
      <c r="AD83" t="s" s="79">
        <v>98</v>
      </c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5"/>
      <c r="AW83" s="80">
        <v>71.99999999999999</v>
      </c>
      <c r="AX83" s="72"/>
      <c r="AY83" s="72"/>
      <c r="AZ83" s="72"/>
      <c r="BA83" s="75"/>
      <c r="BB83" s="77">
        <v>100</v>
      </c>
      <c r="BC83" s="72"/>
      <c r="BD83" s="78"/>
      <c r="BE83" s="106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5"/>
      <c r="BX83" t="s" s="107">
        <v>99</v>
      </c>
      <c r="BY83" s="72"/>
      <c r="BZ83" s="72"/>
      <c r="CA83" s="72"/>
      <c r="CB83" s="75"/>
      <c r="CC83" s="108" cm="1">
        <f t="array" ref="CC83">SUMPRODUCT(BX38:CB82,CC38:CG82)</f>
        <v>48200</v>
      </c>
      <c r="CD83" s="72"/>
      <c r="CE83" s="72"/>
      <c r="CF83" s="72"/>
      <c r="CG83" s="78"/>
      <c r="CH83" s="10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5"/>
      <c r="CU83" s="95"/>
      <c r="CV83" s="72"/>
      <c r="CW83" s="72"/>
      <c r="CX83" s="72"/>
      <c r="CY83" s="72"/>
      <c r="CZ83" s="72"/>
      <c r="DA83" s="72"/>
      <c r="DB83" s="75"/>
      <c r="DC83" s="87"/>
      <c r="DD83" s="72"/>
      <c r="DE83" s="72"/>
      <c r="DF83" s="75"/>
      <c r="DG83" s="95" cm="1">
        <f t="array" ref="DG83">CU83*DC83</f>
        <v>0</v>
      </c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8"/>
      <c r="DT83" s="7"/>
    </row>
    <row r="84" ht="8" customHeight="1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35"/>
      <c r="T84" s="34"/>
      <c r="U84" s="9"/>
      <c r="V84" s="9"/>
      <c r="W84" s="9"/>
      <c r="X84" s="35"/>
      <c r="Y84" s="34"/>
      <c r="Z84" s="9"/>
      <c r="AA84" s="9"/>
      <c r="AB84" s="9"/>
      <c r="AC84" s="10"/>
      <c r="AD84" s="8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35"/>
      <c r="AW84" s="34"/>
      <c r="AX84" s="9"/>
      <c r="AY84" s="9"/>
      <c r="AZ84" s="9"/>
      <c r="BA84" s="35"/>
      <c r="BB84" s="34"/>
      <c r="BC84" s="9"/>
      <c r="BD84" s="10"/>
      <c r="BE84" s="8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35"/>
      <c r="BX84" s="34"/>
      <c r="BY84" s="9"/>
      <c r="BZ84" s="9"/>
      <c r="CA84" s="9"/>
      <c r="CB84" s="35"/>
      <c r="CC84" s="34"/>
      <c r="CD84" s="9"/>
      <c r="CE84" s="9"/>
      <c r="CF84" s="9"/>
      <c r="CG84" s="10"/>
      <c r="CH84" s="8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35"/>
      <c r="CU84" s="34"/>
      <c r="CV84" s="9"/>
      <c r="CW84" s="9"/>
      <c r="CX84" s="9"/>
      <c r="CY84" s="9"/>
      <c r="CZ84" s="9"/>
      <c r="DA84" s="9"/>
      <c r="DB84" s="35"/>
      <c r="DC84" s="34"/>
      <c r="DD84" s="9"/>
      <c r="DE84" s="9"/>
      <c r="DF84" s="35"/>
      <c r="DG84" s="34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10"/>
      <c r="DT84" s="7"/>
    </row>
    <row r="85" ht="8" customHeight="1">
      <c r="A85" s="66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8"/>
      <c r="T85" s="69"/>
      <c r="U85" s="67"/>
      <c r="V85" s="67"/>
      <c r="W85" s="67"/>
      <c r="X85" s="68"/>
      <c r="Y85" s="69"/>
      <c r="Z85" s="67"/>
      <c r="AA85" s="67"/>
      <c r="AB85" s="67"/>
      <c r="AC85" s="70"/>
      <c r="AD85" s="66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8"/>
      <c r="AW85" s="69"/>
      <c r="AX85" s="67"/>
      <c r="AY85" s="67"/>
      <c r="AZ85" s="67"/>
      <c r="BA85" s="68"/>
      <c r="BB85" s="69"/>
      <c r="BC85" s="67"/>
      <c r="BD85" s="70"/>
      <c r="BE85" s="66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8"/>
      <c r="BX85" s="69"/>
      <c r="BY85" s="67"/>
      <c r="BZ85" s="67"/>
      <c r="CA85" s="67"/>
      <c r="CB85" s="68"/>
      <c r="CC85" s="69"/>
      <c r="CD85" s="67"/>
      <c r="CE85" s="67"/>
      <c r="CF85" s="67"/>
      <c r="CG85" s="70"/>
      <c r="CH85" s="66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8"/>
      <c r="CU85" s="69"/>
      <c r="CV85" s="67"/>
      <c r="CW85" s="67"/>
      <c r="CX85" s="67"/>
      <c r="CY85" s="67"/>
      <c r="CZ85" s="67"/>
      <c r="DA85" s="67"/>
      <c r="DB85" s="68"/>
      <c r="DC85" s="69"/>
      <c r="DD85" s="67"/>
      <c r="DE85" s="67"/>
      <c r="DF85" s="68"/>
      <c r="DG85" s="69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70"/>
      <c r="DT85" s="7"/>
    </row>
    <row r="86" ht="8" customHeight="1">
      <c r="A86" t="s" s="79">
        <v>87</v>
      </c>
      <c r="B86" s="72"/>
      <c r="C86" s="72"/>
      <c r="D86" s="72"/>
      <c r="E86" s="72"/>
      <c r="F86" s="72"/>
      <c r="G86" s="72"/>
      <c r="H86" s="72"/>
      <c r="I86" s="72"/>
      <c r="J86" t="s" s="85">
        <v>100</v>
      </c>
      <c r="K86" s="72"/>
      <c r="L86" s="72"/>
      <c r="M86" s="72"/>
      <c r="N86" s="72"/>
      <c r="O86" t="s" s="104">
        <v>94</v>
      </c>
      <c r="P86" s="72"/>
      <c r="Q86" s="72"/>
      <c r="R86" s="72"/>
      <c r="S86" s="75"/>
      <c r="T86" s="80">
        <v>4</v>
      </c>
      <c r="U86" s="72"/>
      <c r="V86" s="72"/>
      <c r="W86" s="72"/>
      <c r="X86" s="75"/>
      <c r="Y86" s="77">
        <v>3500</v>
      </c>
      <c r="Z86" s="72"/>
      <c r="AA86" s="72"/>
      <c r="AB86" s="72"/>
      <c r="AC86" s="78"/>
      <c r="AD86" s="10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5"/>
      <c r="AW86" s="76"/>
      <c r="AX86" s="72"/>
      <c r="AY86" s="72"/>
      <c r="AZ86" s="72"/>
      <c r="BA86" s="75"/>
      <c r="BB86" s="77"/>
      <c r="BC86" s="72"/>
      <c r="BD86" s="78"/>
      <c r="BE86" t="s" s="109">
        <v>101</v>
      </c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5"/>
      <c r="BX86" s="87"/>
      <c r="BY86" s="72"/>
      <c r="BZ86" s="72"/>
      <c r="CA86" s="72"/>
      <c r="CB86" s="75"/>
      <c r="CC86" s="87"/>
      <c r="CD86" s="72"/>
      <c r="CE86" s="72"/>
      <c r="CF86" s="72"/>
      <c r="CG86" s="78"/>
      <c r="CH86" s="10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5"/>
      <c r="CU86" s="95"/>
      <c r="CV86" s="72"/>
      <c r="CW86" s="72"/>
      <c r="CX86" s="72"/>
      <c r="CY86" s="72"/>
      <c r="CZ86" s="72"/>
      <c r="DA86" s="72"/>
      <c r="DB86" s="75"/>
      <c r="DC86" s="87"/>
      <c r="DD86" s="72"/>
      <c r="DE86" s="72"/>
      <c r="DF86" s="75"/>
      <c r="DG86" s="95" cm="1">
        <f t="array" ref="DG86">CU86*DC86</f>
        <v>0</v>
      </c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8"/>
      <c r="DT86" s="7"/>
    </row>
    <row r="87" ht="8" customHeight="1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35"/>
      <c r="T87" s="34"/>
      <c r="U87" s="9"/>
      <c r="V87" s="9"/>
      <c r="W87" s="9"/>
      <c r="X87" s="35"/>
      <c r="Y87" s="34"/>
      <c r="Z87" s="9"/>
      <c r="AA87" s="9"/>
      <c r="AB87" s="9"/>
      <c r="AC87" s="10"/>
      <c r="AD87" s="8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35"/>
      <c r="AW87" s="34"/>
      <c r="AX87" s="9"/>
      <c r="AY87" s="9"/>
      <c r="AZ87" s="9"/>
      <c r="BA87" s="35"/>
      <c r="BB87" s="34"/>
      <c r="BC87" s="9"/>
      <c r="BD87" s="10"/>
      <c r="BE87" s="8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35"/>
      <c r="BX87" s="34"/>
      <c r="BY87" s="9"/>
      <c r="BZ87" s="9"/>
      <c r="CA87" s="9"/>
      <c r="CB87" s="35"/>
      <c r="CC87" s="34"/>
      <c r="CD87" s="9"/>
      <c r="CE87" s="9"/>
      <c r="CF87" s="9"/>
      <c r="CG87" s="10"/>
      <c r="CH87" s="8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35"/>
      <c r="CU87" s="34"/>
      <c r="CV87" s="9"/>
      <c r="CW87" s="9"/>
      <c r="CX87" s="9"/>
      <c r="CY87" s="9"/>
      <c r="CZ87" s="9"/>
      <c r="DA87" s="9"/>
      <c r="DB87" s="35"/>
      <c r="DC87" s="34"/>
      <c r="DD87" s="9"/>
      <c r="DE87" s="9"/>
      <c r="DF87" s="35"/>
      <c r="DG87" s="34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10"/>
      <c r="DT87" s="7"/>
    </row>
    <row r="88" ht="8" customHeight="1">
      <c r="A88" s="66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8"/>
      <c r="T88" s="69"/>
      <c r="U88" s="67"/>
      <c r="V88" s="67"/>
      <c r="W88" s="67"/>
      <c r="X88" s="68"/>
      <c r="Y88" s="69"/>
      <c r="Z88" s="67"/>
      <c r="AA88" s="67"/>
      <c r="AB88" s="67"/>
      <c r="AC88" s="70"/>
      <c r="AD88" s="66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8"/>
      <c r="AW88" s="69"/>
      <c r="AX88" s="67"/>
      <c r="AY88" s="67"/>
      <c r="AZ88" s="67"/>
      <c r="BA88" s="68"/>
      <c r="BB88" s="69"/>
      <c r="BC88" s="67"/>
      <c r="BD88" s="70"/>
      <c r="BE88" s="66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8"/>
      <c r="BX88" s="69"/>
      <c r="BY88" s="67"/>
      <c r="BZ88" s="67"/>
      <c r="CA88" s="67"/>
      <c r="CB88" s="68"/>
      <c r="CC88" s="69"/>
      <c r="CD88" s="67"/>
      <c r="CE88" s="67"/>
      <c r="CF88" s="67"/>
      <c r="CG88" s="70"/>
      <c r="CH88" s="66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8"/>
      <c r="CU88" s="69"/>
      <c r="CV88" s="67"/>
      <c r="CW88" s="67"/>
      <c r="CX88" s="67"/>
      <c r="CY88" s="67"/>
      <c r="CZ88" s="67"/>
      <c r="DA88" s="67"/>
      <c r="DB88" s="68"/>
      <c r="DC88" s="69"/>
      <c r="DD88" s="67"/>
      <c r="DE88" s="67"/>
      <c r="DF88" s="68"/>
      <c r="DG88" s="69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70"/>
      <c r="DT88" s="7"/>
    </row>
    <row r="89" ht="8" customHeight="1">
      <c r="A89" t="s" s="79">
        <v>87</v>
      </c>
      <c r="B89" s="72"/>
      <c r="C89" s="72"/>
      <c r="D89" s="72"/>
      <c r="E89" s="72"/>
      <c r="F89" s="72"/>
      <c r="G89" s="72"/>
      <c r="H89" s="72"/>
      <c r="I89" s="72"/>
      <c r="J89" t="s" s="85">
        <v>102</v>
      </c>
      <c r="K89" s="72"/>
      <c r="L89" s="72"/>
      <c r="M89" s="72"/>
      <c r="N89" s="72"/>
      <c r="O89" t="s" s="104">
        <v>94</v>
      </c>
      <c r="P89" s="72"/>
      <c r="Q89" s="72"/>
      <c r="R89" s="72"/>
      <c r="S89" s="75"/>
      <c r="T89" s="80">
        <v>2</v>
      </c>
      <c r="U89" s="72"/>
      <c r="V89" s="72"/>
      <c r="W89" s="72"/>
      <c r="X89" s="75"/>
      <c r="Y89" s="77">
        <v>2000</v>
      </c>
      <c r="Z89" s="72"/>
      <c r="AA89" s="72"/>
      <c r="AB89" s="72"/>
      <c r="AC89" s="78"/>
      <c r="AD89" t="s" s="79">
        <v>103</v>
      </c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5"/>
      <c r="AW89" s="80">
        <v>2</v>
      </c>
      <c r="AX89" s="72"/>
      <c r="AY89" s="72"/>
      <c r="AZ89" s="72"/>
      <c r="BA89" s="75"/>
      <c r="BB89" s="77">
        <v>5000</v>
      </c>
      <c r="BC89" s="72"/>
      <c r="BD89" s="78"/>
      <c r="BE89" t="s" s="79">
        <v>104</v>
      </c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5"/>
      <c r="BX89" s="80">
        <v>1</v>
      </c>
      <c r="BY89" s="72"/>
      <c r="BZ89" s="72"/>
      <c r="CA89" s="72"/>
      <c r="CB89" s="75"/>
      <c r="CC89" s="77">
        <v>15000</v>
      </c>
      <c r="CD89" s="72"/>
      <c r="CE89" s="72"/>
      <c r="CF89" s="72"/>
      <c r="CG89" s="78"/>
      <c r="CH89" s="10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5"/>
      <c r="CU89" s="95"/>
      <c r="CV89" s="72"/>
      <c r="CW89" s="72"/>
      <c r="CX89" s="72"/>
      <c r="CY89" s="72"/>
      <c r="CZ89" s="72"/>
      <c r="DA89" s="72"/>
      <c r="DB89" s="75"/>
      <c r="DC89" s="87"/>
      <c r="DD89" s="72"/>
      <c r="DE89" s="72"/>
      <c r="DF89" s="75"/>
      <c r="DG89" s="95" cm="1">
        <f t="array" ref="DG89">CU89*DC89</f>
        <v>0</v>
      </c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8"/>
      <c r="DT89" s="7"/>
    </row>
    <row r="90" ht="8" customHeight="1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35"/>
      <c r="T90" s="34"/>
      <c r="U90" s="9"/>
      <c r="V90" s="9"/>
      <c r="W90" s="9"/>
      <c r="X90" s="35"/>
      <c r="Y90" s="34"/>
      <c r="Z90" s="9"/>
      <c r="AA90" s="9"/>
      <c r="AB90" s="9"/>
      <c r="AC90" s="10"/>
      <c r="AD90" s="8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35"/>
      <c r="AW90" s="34"/>
      <c r="AX90" s="9"/>
      <c r="AY90" s="9"/>
      <c r="AZ90" s="9"/>
      <c r="BA90" s="35"/>
      <c r="BB90" s="34"/>
      <c r="BC90" s="9"/>
      <c r="BD90" s="10"/>
      <c r="BE90" s="8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35"/>
      <c r="BX90" s="34"/>
      <c r="BY90" s="9"/>
      <c r="BZ90" s="9"/>
      <c r="CA90" s="9"/>
      <c r="CB90" s="35"/>
      <c r="CC90" s="34"/>
      <c r="CD90" s="9"/>
      <c r="CE90" s="9"/>
      <c r="CF90" s="9"/>
      <c r="CG90" s="10"/>
      <c r="CH90" s="8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35"/>
      <c r="CU90" s="34"/>
      <c r="CV90" s="9"/>
      <c r="CW90" s="9"/>
      <c r="CX90" s="9"/>
      <c r="CY90" s="9"/>
      <c r="CZ90" s="9"/>
      <c r="DA90" s="9"/>
      <c r="DB90" s="35"/>
      <c r="DC90" s="34"/>
      <c r="DD90" s="9"/>
      <c r="DE90" s="9"/>
      <c r="DF90" s="35"/>
      <c r="DG90" s="34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10"/>
      <c r="DT90" s="7"/>
    </row>
    <row r="91" ht="8" customHeight="1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8"/>
      <c r="T91" s="69"/>
      <c r="U91" s="67"/>
      <c r="V91" s="67"/>
      <c r="W91" s="67"/>
      <c r="X91" s="68"/>
      <c r="Y91" s="69"/>
      <c r="Z91" s="67"/>
      <c r="AA91" s="67"/>
      <c r="AB91" s="67"/>
      <c r="AC91" s="70"/>
      <c r="AD91" s="66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8"/>
      <c r="AW91" s="69"/>
      <c r="AX91" s="67"/>
      <c r="AY91" s="67"/>
      <c r="AZ91" s="67"/>
      <c r="BA91" s="68"/>
      <c r="BB91" s="69"/>
      <c r="BC91" s="67"/>
      <c r="BD91" s="70"/>
      <c r="BE91" s="66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8"/>
      <c r="BX91" s="69"/>
      <c r="BY91" s="67"/>
      <c r="BZ91" s="67"/>
      <c r="CA91" s="67"/>
      <c r="CB91" s="68"/>
      <c r="CC91" s="69"/>
      <c r="CD91" s="67"/>
      <c r="CE91" s="67"/>
      <c r="CF91" s="67"/>
      <c r="CG91" s="70"/>
      <c r="CH91" s="66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8"/>
      <c r="CU91" s="69"/>
      <c r="CV91" s="67"/>
      <c r="CW91" s="67"/>
      <c r="CX91" s="67"/>
      <c r="CY91" s="67"/>
      <c r="CZ91" s="67"/>
      <c r="DA91" s="67"/>
      <c r="DB91" s="68"/>
      <c r="DC91" s="69"/>
      <c r="DD91" s="67"/>
      <c r="DE91" s="67"/>
      <c r="DF91" s="68"/>
      <c r="DG91" s="69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70"/>
      <c r="DT91" s="7"/>
    </row>
    <row r="92" ht="8" customHeight="1">
      <c r="A92" t="s" s="79">
        <v>87</v>
      </c>
      <c r="B92" s="72"/>
      <c r="C92" s="72"/>
      <c r="D92" s="72"/>
      <c r="E92" s="72"/>
      <c r="F92" s="72"/>
      <c r="G92" s="72"/>
      <c r="H92" s="72"/>
      <c r="I92" s="72"/>
      <c r="J92" t="s" s="85">
        <v>105</v>
      </c>
      <c r="K92" s="72"/>
      <c r="L92" s="72"/>
      <c r="M92" s="72"/>
      <c r="N92" s="72"/>
      <c r="O92" t="s" s="104">
        <v>94</v>
      </c>
      <c r="P92" s="72"/>
      <c r="Q92" s="72"/>
      <c r="R92" s="72"/>
      <c r="S92" s="75"/>
      <c r="T92" s="80">
        <v>3</v>
      </c>
      <c r="U92" s="72"/>
      <c r="V92" s="72"/>
      <c r="W92" s="72"/>
      <c r="X92" s="75"/>
      <c r="Y92" s="77">
        <v>3000</v>
      </c>
      <c r="Z92" s="72"/>
      <c r="AA92" s="72"/>
      <c r="AB92" s="72"/>
      <c r="AC92" s="78"/>
      <c r="AD92" s="10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5"/>
      <c r="AW92" s="76"/>
      <c r="AX92" s="72"/>
      <c r="AY92" s="72"/>
      <c r="AZ92" s="72"/>
      <c r="BA92" s="75"/>
      <c r="BB92" s="77"/>
      <c r="BC92" s="72"/>
      <c r="BD92" s="78"/>
      <c r="BE92" t="s" s="79">
        <v>106</v>
      </c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5"/>
      <c r="BX92" s="80">
        <v>1</v>
      </c>
      <c r="BY92" s="72"/>
      <c r="BZ92" s="72"/>
      <c r="CA92" s="72"/>
      <c r="CB92" s="75"/>
      <c r="CC92" s="77">
        <v>8000</v>
      </c>
      <c r="CD92" s="72"/>
      <c r="CE92" s="72"/>
      <c r="CF92" s="72"/>
      <c r="CG92" s="78"/>
      <c r="CH92" s="102"/>
      <c r="CI92" s="72"/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5"/>
      <c r="CU92" s="95"/>
      <c r="CV92" s="72"/>
      <c r="CW92" s="72"/>
      <c r="CX92" s="72"/>
      <c r="CY92" s="72"/>
      <c r="CZ92" s="72"/>
      <c r="DA92" s="72"/>
      <c r="DB92" s="75"/>
      <c r="DC92" s="87"/>
      <c r="DD92" s="72"/>
      <c r="DE92" s="72"/>
      <c r="DF92" s="75"/>
      <c r="DG92" s="95" cm="1">
        <f t="array" ref="DG92">CU92*DC92</f>
        <v>0</v>
      </c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8"/>
      <c r="DT92" s="7"/>
    </row>
    <row r="93" ht="8" customHeight="1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35"/>
      <c r="T93" s="34"/>
      <c r="U93" s="9"/>
      <c r="V93" s="9"/>
      <c r="W93" s="9"/>
      <c r="X93" s="35"/>
      <c r="Y93" s="34"/>
      <c r="Z93" s="9"/>
      <c r="AA93" s="9"/>
      <c r="AB93" s="9"/>
      <c r="AC93" s="10"/>
      <c r="AD93" s="8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35"/>
      <c r="AW93" s="34"/>
      <c r="AX93" s="9"/>
      <c r="AY93" s="9"/>
      <c r="AZ93" s="9"/>
      <c r="BA93" s="35"/>
      <c r="BB93" s="34"/>
      <c r="BC93" s="9"/>
      <c r="BD93" s="10"/>
      <c r="BE93" s="8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35"/>
      <c r="BX93" s="34"/>
      <c r="BY93" s="9"/>
      <c r="BZ93" s="9"/>
      <c r="CA93" s="9"/>
      <c r="CB93" s="35"/>
      <c r="CC93" s="34"/>
      <c r="CD93" s="9"/>
      <c r="CE93" s="9"/>
      <c r="CF93" s="9"/>
      <c r="CG93" s="10"/>
      <c r="CH93" s="8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35"/>
      <c r="CU93" s="34"/>
      <c r="CV93" s="9"/>
      <c r="CW93" s="9"/>
      <c r="CX93" s="9"/>
      <c r="CY93" s="9"/>
      <c r="CZ93" s="9"/>
      <c r="DA93" s="9"/>
      <c r="DB93" s="35"/>
      <c r="DC93" s="34"/>
      <c r="DD93" s="9"/>
      <c r="DE93" s="9"/>
      <c r="DF93" s="35"/>
      <c r="DG93" s="34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10"/>
      <c r="DT93" s="7"/>
    </row>
    <row r="94" ht="8" customHeight="1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8"/>
      <c r="T94" s="69"/>
      <c r="U94" s="67"/>
      <c r="V94" s="67"/>
      <c r="W94" s="67"/>
      <c r="X94" s="68"/>
      <c r="Y94" s="69"/>
      <c r="Z94" s="67"/>
      <c r="AA94" s="67"/>
      <c r="AB94" s="67"/>
      <c r="AC94" s="70"/>
      <c r="AD94" s="66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8"/>
      <c r="AW94" s="69"/>
      <c r="AX94" s="67"/>
      <c r="AY94" s="67"/>
      <c r="AZ94" s="67"/>
      <c r="BA94" s="68"/>
      <c r="BB94" s="69"/>
      <c r="BC94" s="67"/>
      <c r="BD94" s="70"/>
      <c r="BE94" s="66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8"/>
      <c r="BX94" s="69"/>
      <c r="BY94" s="67"/>
      <c r="BZ94" s="67"/>
      <c r="CA94" s="67"/>
      <c r="CB94" s="68"/>
      <c r="CC94" s="69"/>
      <c r="CD94" s="67"/>
      <c r="CE94" s="67"/>
      <c r="CF94" s="67"/>
      <c r="CG94" s="70"/>
      <c r="CH94" s="66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8"/>
      <c r="CU94" s="69"/>
      <c r="CV94" s="67"/>
      <c r="CW94" s="67"/>
      <c r="CX94" s="67"/>
      <c r="CY94" s="67"/>
      <c r="CZ94" s="67"/>
      <c r="DA94" s="67"/>
      <c r="DB94" s="68"/>
      <c r="DC94" s="69"/>
      <c r="DD94" s="67"/>
      <c r="DE94" s="67"/>
      <c r="DF94" s="68"/>
      <c r="DG94" s="69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70"/>
      <c r="DT94" s="7"/>
    </row>
    <row r="95" ht="8" customHeight="1">
      <c r="A95" s="102"/>
      <c r="B95" s="72"/>
      <c r="C95" s="72"/>
      <c r="D95" s="72"/>
      <c r="E95" s="72"/>
      <c r="F95" s="72"/>
      <c r="G95" s="72"/>
      <c r="H95" s="72"/>
      <c r="I95" s="72"/>
      <c r="J95" s="85"/>
      <c r="K95" s="72"/>
      <c r="L95" s="72"/>
      <c r="M95" s="72"/>
      <c r="N95" s="72"/>
      <c r="O95" s="104"/>
      <c r="P95" s="72"/>
      <c r="Q95" s="72"/>
      <c r="R95" s="72"/>
      <c r="S95" s="75"/>
      <c r="T95" s="76"/>
      <c r="U95" s="72"/>
      <c r="V95" s="72"/>
      <c r="W95" s="72"/>
      <c r="X95" s="75"/>
      <c r="Y95" s="77"/>
      <c r="Z95" s="72"/>
      <c r="AA95" s="72"/>
      <c r="AB95" s="72"/>
      <c r="AC95" s="78"/>
      <c r="AD95" s="10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5"/>
      <c r="AW95" s="76"/>
      <c r="AX95" s="72"/>
      <c r="AY95" s="72"/>
      <c r="AZ95" s="72"/>
      <c r="BA95" s="75"/>
      <c r="BB95" s="77"/>
      <c r="BC95" s="72"/>
      <c r="BD95" s="78"/>
      <c r="BE95" t="s" s="79">
        <v>107</v>
      </c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5"/>
      <c r="BX95" s="80">
        <v>8</v>
      </c>
      <c r="BY95" s="72"/>
      <c r="BZ95" s="72"/>
      <c r="CA95" s="72"/>
      <c r="CB95" s="75"/>
      <c r="CC95" s="77">
        <v>600</v>
      </c>
      <c r="CD95" s="72"/>
      <c r="CE95" s="72"/>
      <c r="CF95" s="72"/>
      <c r="CG95" s="78"/>
      <c r="CH95" s="10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5"/>
      <c r="CU95" s="95"/>
      <c r="CV95" s="72"/>
      <c r="CW95" s="72"/>
      <c r="CX95" s="72"/>
      <c r="CY95" s="72"/>
      <c r="CZ95" s="72"/>
      <c r="DA95" s="72"/>
      <c r="DB95" s="75"/>
      <c r="DC95" s="87"/>
      <c r="DD95" s="72"/>
      <c r="DE95" s="72"/>
      <c r="DF95" s="75"/>
      <c r="DG95" s="95" cm="1">
        <f t="array" ref="DG95">CU95*DC95</f>
        <v>0</v>
      </c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8"/>
      <c r="DT95" s="7"/>
    </row>
    <row r="96" ht="8" customHeight="1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35"/>
      <c r="T96" s="34"/>
      <c r="U96" s="9"/>
      <c r="V96" s="9"/>
      <c r="W96" s="9"/>
      <c r="X96" s="35"/>
      <c r="Y96" s="34"/>
      <c r="Z96" s="9"/>
      <c r="AA96" s="9"/>
      <c r="AB96" s="9"/>
      <c r="AC96" s="10"/>
      <c r="AD96" s="8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35"/>
      <c r="AW96" s="34"/>
      <c r="AX96" s="9"/>
      <c r="AY96" s="9"/>
      <c r="AZ96" s="9"/>
      <c r="BA96" s="35"/>
      <c r="BB96" s="34"/>
      <c r="BC96" s="9"/>
      <c r="BD96" s="10"/>
      <c r="BE96" s="8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35"/>
      <c r="BX96" s="34"/>
      <c r="BY96" s="9"/>
      <c r="BZ96" s="9"/>
      <c r="CA96" s="9"/>
      <c r="CB96" s="35"/>
      <c r="CC96" s="34"/>
      <c r="CD96" s="9"/>
      <c r="CE96" s="9"/>
      <c r="CF96" s="9"/>
      <c r="CG96" s="10"/>
      <c r="CH96" s="8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35"/>
      <c r="CU96" s="34"/>
      <c r="CV96" s="9"/>
      <c r="CW96" s="9"/>
      <c r="CX96" s="9"/>
      <c r="CY96" s="9"/>
      <c r="CZ96" s="9"/>
      <c r="DA96" s="9"/>
      <c r="DB96" s="35"/>
      <c r="DC96" s="34"/>
      <c r="DD96" s="9"/>
      <c r="DE96" s="9"/>
      <c r="DF96" s="35"/>
      <c r="DG96" s="34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10"/>
      <c r="DT96" s="7"/>
    </row>
    <row r="97" ht="8" customHeight="1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8"/>
      <c r="T97" s="69"/>
      <c r="U97" s="67"/>
      <c r="V97" s="67"/>
      <c r="W97" s="67"/>
      <c r="X97" s="68"/>
      <c r="Y97" s="69"/>
      <c r="Z97" s="67"/>
      <c r="AA97" s="67"/>
      <c r="AB97" s="67"/>
      <c r="AC97" s="70"/>
      <c r="AD97" s="66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8"/>
      <c r="AW97" s="69"/>
      <c r="AX97" s="67"/>
      <c r="AY97" s="67"/>
      <c r="AZ97" s="67"/>
      <c r="BA97" s="68"/>
      <c r="BB97" s="69"/>
      <c r="BC97" s="67"/>
      <c r="BD97" s="70"/>
      <c r="BE97" s="66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8"/>
      <c r="BX97" s="69"/>
      <c r="BY97" s="67"/>
      <c r="BZ97" s="67"/>
      <c r="CA97" s="67"/>
      <c r="CB97" s="68"/>
      <c r="CC97" s="69"/>
      <c r="CD97" s="67"/>
      <c r="CE97" s="67"/>
      <c r="CF97" s="67"/>
      <c r="CG97" s="70"/>
      <c r="CH97" s="66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8"/>
      <c r="CU97" s="69"/>
      <c r="CV97" s="67"/>
      <c r="CW97" s="67"/>
      <c r="CX97" s="67"/>
      <c r="CY97" s="67"/>
      <c r="CZ97" s="67"/>
      <c r="DA97" s="67"/>
      <c r="DB97" s="68"/>
      <c r="DC97" s="69"/>
      <c r="DD97" s="67"/>
      <c r="DE97" s="67"/>
      <c r="DF97" s="68"/>
      <c r="DG97" s="69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70"/>
      <c r="DT97" s="7"/>
    </row>
    <row r="98" ht="8" customHeight="1">
      <c r="A98" s="102"/>
      <c r="B98" s="72"/>
      <c r="C98" s="72"/>
      <c r="D98" s="72"/>
      <c r="E98" s="72"/>
      <c r="F98" s="72"/>
      <c r="G98" s="72"/>
      <c r="H98" s="72"/>
      <c r="I98" s="72"/>
      <c r="J98" s="85"/>
      <c r="K98" s="72"/>
      <c r="L98" s="72"/>
      <c r="M98" s="72"/>
      <c r="N98" s="72"/>
      <c r="O98" s="110"/>
      <c r="P98" s="72"/>
      <c r="Q98" s="72"/>
      <c r="R98" s="72"/>
      <c r="S98" s="75"/>
      <c r="T98" s="76"/>
      <c r="U98" s="72"/>
      <c r="V98" s="72"/>
      <c r="W98" s="72"/>
      <c r="X98" s="75"/>
      <c r="Y98" s="77"/>
      <c r="Z98" s="72"/>
      <c r="AA98" s="72"/>
      <c r="AB98" s="72"/>
      <c r="AC98" s="78"/>
      <c r="AD98" s="10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5"/>
      <c r="AW98" s="76"/>
      <c r="AX98" s="72"/>
      <c r="AY98" s="72"/>
      <c r="AZ98" s="72"/>
      <c r="BA98" s="75"/>
      <c r="BB98" s="77"/>
      <c r="BC98" s="72"/>
      <c r="BD98" s="78"/>
      <c r="BE98" t="s" s="111">
        <v>108</v>
      </c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5"/>
      <c r="BX98" s="80">
        <v>4</v>
      </c>
      <c r="BY98" s="72"/>
      <c r="BZ98" s="72"/>
      <c r="CA98" s="72"/>
      <c r="CB98" s="75"/>
      <c r="CC98" s="77">
        <v>200</v>
      </c>
      <c r="CD98" s="72"/>
      <c r="CE98" s="72"/>
      <c r="CF98" s="72"/>
      <c r="CG98" s="78"/>
      <c r="CH98" s="10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5"/>
      <c r="CU98" s="95"/>
      <c r="CV98" s="72"/>
      <c r="CW98" s="72"/>
      <c r="CX98" s="72"/>
      <c r="CY98" s="72"/>
      <c r="CZ98" s="72"/>
      <c r="DA98" s="72"/>
      <c r="DB98" s="75"/>
      <c r="DC98" s="87"/>
      <c r="DD98" s="72"/>
      <c r="DE98" s="72"/>
      <c r="DF98" s="75"/>
      <c r="DG98" s="95" cm="1">
        <f t="array" ref="DG98">CU98*DC98</f>
        <v>0</v>
      </c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8"/>
      <c r="DT98" s="7"/>
    </row>
    <row r="99" ht="8" customHeight="1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35"/>
      <c r="T99" s="34"/>
      <c r="U99" s="9"/>
      <c r="V99" s="9"/>
      <c r="W99" s="9"/>
      <c r="X99" s="35"/>
      <c r="Y99" s="34"/>
      <c r="Z99" s="9"/>
      <c r="AA99" s="9"/>
      <c r="AB99" s="9"/>
      <c r="AC99" s="10"/>
      <c r="AD99" s="8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35"/>
      <c r="AW99" s="34"/>
      <c r="AX99" s="9"/>
      <c r="AY99" s="9"/>
      <c r="AZ99" s="9"/>
      <c r="BA99" s="35"/>
      <c r="BB99" s="34"/>
      <c r="BC99" s="9"/>
      <c r="BD99" s="10"/>
      <c r="BE99" s="8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35"/>
      <c r="BX99" s="34"/>
      <c r="BY99" s="9"/>
      <c r="BZ99" s="9"/>
      <c r="CA99" s="9"/>
      <c r="CB99" s="35"/>
      <c r="CC99" s="34"/>
      <c r="CD99" s="9"/>
      <c r="CE99" s="9"/>
      <c r="CF99" s="9"/>
      <c r="CG99" s="10"/>
      <c r="CH99" s="8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35"/>
      <c r="CU99" s="34"/>
      <c r="CV99" s="9"/>
      <c r="CW99" s="9"/>
      <c r="CX99" s="9"/>
      <c r="CY99" s="9"/>
      <c r="CZ99" s="9"/>
      <c r="DA99" s="9"/>
      <c r="DB99" s="35"/>
      <c r="DC99" s="34"/>
      <c r="DD99" s="9"/>
      <c r="DE99" s="9"/>
      <c r="DF99" s="35"/>
      <c r="DG99" s="34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10"/>
      <c r="DT99" s="7"/>
    </row>
    <row r="100" ht="8" customHeight="1">
      <c r="A100" s="66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112"/>
      <c r="P100" s="67"/>
      <c r="Q100" s="67"/>
      <c r="R100" s="67"/>
      <c r="S100" s="68"/>
      <c r="T100" s="69"/>
      <c r="U100" s="67"/>
      <c r="V100" s="67"/>
      <c r="W100" s="67"/>
      <c r="X100" s="68"/>
      <c r="Y100" s="69"/>
      <c r="Z100" s="67"/>
      <c r="AA100" s="67"/>
      <c r="AB100" s="67"/>
      <c r="AC100" s="70"/>
      <c r="AD100" s="66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8"/>
      <c r="AW100" s="69"/>
      <c r="AX100" s="67"/>
      <c r="AY100" s="67"/>
      <c r="AZ100" s="67"/>
      <c r="BA100" s="68"/>
      <c r="BB100" s="69"/>
      <c r="BC100" s="67"/>
      <c r="BD100" s="70"/>
      <c r="BE100" s="66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8"/>
      <c r="BX100" s="69"/>
      <c r="BY100" s="67"/>
      <c r="BZ100" s="67"/>
      <c r="CA100" s="67"/>
      <c r="CB100" s="68"/>
      <c r="CC100" s="69"/>
      <c r="CD100" s="67"/>
      <c r="CE100" s="67"/>
      <c r="CF100" s="67"/>
      <c r="CG100" s="70"/>
      <c r="CH100" s="66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8"/>
      <c r="CU100" s="69"/>
      <c r="CV100" s="67"/>
      <c r="CW100" s="67"/>
      <c r="CX100" s="67"/>
      <c r="CY100" s="67"/>
      <c r="CZ100" s="67"/>
      <c r="DA100" s="67"/>
      <c r="DB100" s="68"/>
      <c r="DC100" s="69"/>
      <c r="DD100" s="67"/>
      <c r="DE100" s="67"/>
      <c r="DF100" s="68"/>
      <c r="DG100" s="69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70"/>
      <c r="DT100" s="7"/>
    </row>
    <row r="101" ht="8" customHeight="1">
      <c r="A101" s="102"/>
      <c r="B101" s="72"/>
      <c r="C101" s="72"/>
      <c r="D101" s="72"/>
      <c r="E101" s="72"/>
      <c r="F101" s="72"/>
      <c r="G101" s="72"/>
      <c r="H101" s="72"/>
      <c r="I101" s="72"/>
      <c r="J101" s="85"/>
      <c r="K101" s="72"/>
      <c r="L101" s="72"/>
      <c r="M101" s="72"/>
      <c r="N101" s="72"/>
      <c r="O101" s="113"/>
      <c r="P101" s="72"/>
      <c r="Q101" s="72"/>
      <c r="R101" s="72"/>
      <c r="S101" s="75"/>
      <c r="T101" s="76"/>
      <c r="U101" s="72"/>
      <c r="V101" s="72"/>
      <c r="W101" s="72"/>
      <c r="X101" s="75"/>
      <c r="Y101" s="77"/>
      <c r="Z101" s="72"/>
      <c r="AA101" s="72"/>
      <c r="AB101" s="72"/>
      <c r="AC101" s="78"/>
      <c r="AD101" s="10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5"/>
      <c r="AW101" s="76"/>
      <c r="AX101" s="72"/>
      <c r="AY101" s="72"/>
      <c r="AZ101" s="72"/>
      <c r="BA101" s="75"/>
      <c r="BB101" s="77"/>
      <c r="BC101" s="72"/>
      <c r="BD101" s="78"/>
      <c r="BE101" t="s" s="79">
        <v>109</v>
      </c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5"/>
      <c r="BX101" s="80">
        <v>1</v>
      </c>
      <c r="BY101" s="72"/>
      <c r="BZ101" s="72"/>
      <c r="CA101" s="72"/>
      <c r="CB101" s="75"/>
      <c r="CC101" s="77">
        <v>400</v>
      </c>
      <c r="CD101" s="72"/>
      <c r="CE101" s="72"/>
      <c r="CF101" s="72"/>
      <c r="CG101" s="78"/>
      <c r="CH101" s="10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5"/>
      <c r="CU101" s="95"/>
      <c r="CV101" s="72"/>
      <c r="CW101" s="72"/>
      <c r="CX101" s="72"/>
      <c r="CY101" s="72"/>
      <c r="CZ101" s="72"/>
      <c r="DA101" s="72"/>
      <c r="DB101" s="75"/>
      <c r="DC101" s="87"/>
      <c r="DD101" s="72"/>
      <c r="DE101" s="72"/>
      <c r="DF101" s="75"/>
      <c r="DG101" s="95" cm="1">
        <f t="array" ref="DG101">CU101*DC101</f>
        <v>0</v>
      </c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8"/>
      <c r="DT101" s="7"/>
    </row>
    <row r="102" ht="8" customHeight="1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35"/>
      <c r="T102" s="34"/>
      <c r="U102" s="9"/>
      <c r="V102" s="9"/>
      <c r="W102" s="9"/>
      <c r="X102" s="35"/>
      <c r="Y102" s="34"/>
      <c r="Z102" s="9"/>
      <c r="AA102" s="9"/>
      <c r="AB102" s="9"/>
      <c r="AC102" s="10"/>
      <c r="AD102" s="8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35"/>
      <c r="AW102" s="34"/>
      <c r="AX102" s="9"/>
      <c r="AY102" s="9"/>
      <c r="AZ102" s="9"/>
      <c r="BA102" s="35"/>
      <c r="BB102" s="34"/>
      <c r="BC102" s="9"/>
      <c r="BD102" s="10"/>
      <c r="BE102" s="8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35"/>
      <c r="BX102" s="34"/>
      <c r="BY102" s="9"/>
      <c r="BZ102" s="9"/>
      <c r="CA102" s="9"/>
      <c r="CB102" s="35"/>
      <c r="CC102" s="34"/>
      <c r="CD102" s="9"/>
      <c r="CE102" s="9"/>
      <c r="CF102" s="9"/>
      <c r="CG102" s="10"/>
      <c r="CH102" s="8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35"/>
      <c r="CU102" s="34"/>
      <c r="CV102" s="9"/>
      <c r="CW102" s="9"/>
      <c r="CX102" s="9"/>
      <c r="CY102" s="9"/>
      <c r="CZ102" s="9"/>
      <c r="DA102" s="9"/>
      <c r="DB102" s="35"/>
      <c r="DC102" s="34"/>
      <c r="DD102" s="9"/>
      <c r="DE102" s="9"/>
      <c r="DF102" s="35"/>
      <c r="DG102" s="34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10"/>
      <c r="DT102" s="7"/>
    </row>
    <row r="103" ht="8" customHeight="1">
      <c r="A103" s="66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8"/>
      <c r="T103" s="69"/>
      <c r="U103" s="67"/>
      <c r="V103" s="67"/>
      <c r="W103" s="67"/>
      <c r="X103" s="68"/>
      <c r="Y103" s="69"/>
      <c r="Z103" s="67"/>
      <c r="AA103" s="67"/>
      <c r="AB103" s="67"/>
      <c r="AC103" s="70"/>
      <c r="AD103" s="66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8"/>
      <c r="AW103" s="69"/>
      <c r="AX103" s="67"/>
      <c r="AY103" s="67"/>
      <c r="AZ103" s="67"/>
      <c r="BA103" s="68"/>
      <c r="BB103" s="69"/>
      <c r="BC103" s="67"/>
      <c r="BD103" s="70"/>
      <c r="BE103" s="66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8"/>
      <c r="BX103" s="69"/>
      <c r="BY103" s="67"/>
      <c r="BZ103" s="67"/>
      <c r="CA103" s="67"/>
      <c r="CB103" s="68"/>
      <c r="CC103" s="69"/>
      <c r="CD103" s="67"/>
      <c r="CE103" s="67"/>
      <c r="CF103" s="67"/>
      <c r="CG103" s="70"/>
      <c r="CH103" s="66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8"/>
      <c r="CU103" s="69"/>
      <c r="CV103" s="67"/>
      <c r="CW103" s="67"/>
      <c r="CX103" s="67"/>
      <c r="CY103" s="67"/>
      <c r="CZ103" s="67"/>
      <c r="DA103" s="67"/>
      <c r="DB103" s="68"/>
      <c r="DC103" s="69"/>
      <c r="DD103" s="67"/>
      <c r="DE103" s="67"/>
      <c r="DF103" s="68"/>
      <c r="DG103" s="69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70"/>
      <c r="DT103" s="7"/>
    </row>
    <row r="104" ht="8" customHeight="1">
      <c r="A104" s="102"/>
      <c r="B104" s="72"/>
      <c r="C104" s="72"/>
      <c r="D104" s="72"/>
      <c r="E104" s="72"/>
      <c r="F104" s="72"/>
      <c r="G104" s="72"/>
      <c r="H104" s="72"/>
      <c r="I104" s="72"/>
      <c r="J104" s="85"/>
      <c r="K104" s="72"/>
      <c r="L104" s="72"/>
      <c r="M104" s="72"/>
      <c r="N104" s="72"/>
      <c r="O104" s="113"/>
      <c r="P104" s="72"/>
      <c r="Q104" s="72"/>
      <c r="R104" s="72"/>
      <c r="S104" s="75"/>
      <c r="T104" s="76"/>
      <c r="U104" s="72"/>
      <c r="V104" s="72"/>
      <c r="W104" s="72"/>
      <c r="X104" s="75"/>
      <c r="Y104" s="77"/>
      <c r="Z104" s="72"/>
      <c r="AA104" s="72"/>
      <c r="AB104" s="72"/>
      <c r="AC104" s="78"/>
      <c r="AD104" s="10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5"/>
      <c r="AW104" s="76"/>
      <c r="AX104" s="72"/>
      <c r="AY104" s="72"/>
      <c r="AZ104" s="72"/>
      <c r="BA104" s="75"/>
      <c r="BB104" s="77"/>
      <c r="BC104" s="72"/>
      <c r="BD104" s="78"/>
      <c r="BE104" t="s" s="79">
        <v>110</v>
      </c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5"/>
      <c r="BX104" s="80">
        <v>1</v>
      </c>
      <c r="BY104" s="72"/>
      <c r="BZ104" s="72"/>
      <c r="CA104" s="72"/>
      <c r="CB104" s="75"/>
      <c r="CC104" s="77">
        <v>300</v>
      </c>
      <c r="CD104" s="72"/>
      <c r="CE104" s="72"/>
      <c r="CF104" s="72"/>
      <c r="CG104" s="78"/>
      <c r="CH104" s="102"/>
      <c r="CI104" s="72"/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5"/>
      <c r="CU104" s="95"/>
      <c r="CV104" s="72"/>
      <c r="CW104" s="72"/>
      <c r="CX104" s="72"/>
      <c r="CY104" s="72"/>
      <c r="CZ104" s="72"/>
      <c r="DA104" s="72"/>
      <c r="DB104" s="75"/>
      <c r="DC104" s="87"/>
      <c r="DD104" s="72"/>
      <c r="DE104" s="72"/>
      <c r="DF104" s="75"/>
      <c r="DG104" s="95" cm="1">
        <f t="array" ref="DG104">CU104*DC104</f>
        <v>0</v>
      </c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8"/>
      <c r="DT104" s="7"/>
    </row>
    <row r="105" ht="8" customHeight="1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35"/>
      <c r="T105" s="34"/>
      <c r="U105" s="9"/>
      <c r="V105" s="9"/>
      <c r="W105" s="9"/>
      <c r="X105" s="35"/>
      <c r="Y105" s="34"/>
      <c r="Z105" s="9"/>
      <c r="AA105" s="9"/>
      <c r="AB105" s="9"/>
      <c r="AC105" s="10"/>
      <c r="AD105" s="8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35"/>
      <c r="AW105" s="34"/>
      <c r="AX105" s="9"/>
      <c r="AY105" s="9"/>
      <c r="AZ105" s="9"/>
      <c r="BA105" s="35"/>
      <c r="BB105" s="34"/>
      <c r="BC105" s="9"/>
      <c r="BD105" s="10"/>
      <c r="BE105" s="8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35"/>
      <c r="BX105" s="34"/>
      <c r="BY105" s="9"/>
      <c r="BZ105" s="9"/>
      <c r="CA105" s="9"/>
      <c r="CB105" s="35"/>
      <c r="CC105" s="34"/>
      <c r="CD105" s="9"/>
      <c r="CE105" s="9"/>
      <c r="CF105" s="9"/>
      <c r="CG105" s="10"/>
      <c r="CH105" s="8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35"/>
      <c r="CU105" s="34"/>
      <c r="CV105" s="9"/>
      <c r="CW105" s="9"/>
      <c r="CX105" s="9"/>
      <c r="CY105" s="9"/>
      <c r="CZ105" s="9"/>
      <c r="DA105" s="9"/>
      <c r="DB105" s="35"/>
      <c r="DC105" s="34"/>
      <c r="DD105" s="9"/>
      <c r="DE105" s="9"/>
      <c r="DF105" s="35"/>
      <c r="DG105" s="34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10"/>
      <c r="DT105" s="7"/>
    </row>
    <row r="106" ht="8" customHeight="1">
      <c r="A106" s="66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8"/>
      <c r="T106" s="69"/>
      <c r="U106" s="67"/>
      <c r="V106" s="67"/>
      <c r="W106" s="67"/>
      <c r="X106" s="68"/>
      <c r="Y106" s="69"/>
      <c r="Z106" s="67"/>
      <c r="AA106" s="67"/>
      <c r="AB106" s="67"/>
      <c r="AC106" s="70"/>
      <c r="AD106" s="66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8"/>
      <c r="AW106" s="69"/>
      <c r="AX106" s="67"/>
      <c r="AY106" s="67"/>
      <c r="AZ106" s="67"/>
      <c r="BA106" s="68"/>
      <c r="BB106" s="69"/>
      <c r="BC106" s="67"/>
      <c r="BD106" s="70"/>
      <c r="BE106" s="66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8"/>
      <c r="BX106" s="69"/>
      <c r="BY106" s="67"/>
      <c r="BZ106" s="67"/>
      <c r="CA106" s="67"/>
      <c r="CB106" s="68"/>
      <c r="CC106" s="69"/>
      <c r="CD106" s="67"/>
      <c r="CE106" s="67"/>
      <c r="CF106" s="67"/>
      <c r="CG106" s="70"/>
      <c r="CH106" s="66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8"/>
      <c r="CU106" s="69"/>
      <c r="CV106" s="67"/>
      <c r="CW106" s="67"/>
      <c r="CX106" s="67"/>
      <c r="CY106" s="67"/>
      <c r="CZ106" s="67"/>
      <c r="DA106" s="67"/>
      <c r="DB106" s="68"/>
      <c r="DC106" s="69"/>
      <c r="DD106" s="67"/>
      <c r="DE106" s="67"/>
      <c r="DF106" s="68"/>
      <c r="DG106" s="69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70"/>
      <c r="DT106" s="7"/>
    </row>
    <row r="107" ht="8" customHeight="1">
      <c r="A107" t="s" s="79">
        <v>87</v>
      </c>
      <c r="B107" s="72"/>
      <c r="C107" s="72"/>
      <c r="D107" s="72"/>
      <c r="E107" s="72"/>
      <c r="F107" s="72"/>
      <c r="G107" s="72"/>
      <c r="H107" s="72"/>
      <c r="I107" s="72"/>
      <c r="J107" t="s" s="85">
        <v>111</v>
      </c>
      <c r="K107" s="72"/>
      <c r="L107" s="72"/>
      <c r="M107" s="72"/>
      <c r="N107" s="72"/>
      <c r="O107" t="s" s="114">
        <v>112</v>
      </c>
      <c r="P107" s="72"/>
      <c r="Q107" s="72"/>
      <c r="R107" s="72"/>
      <c r="S107" s="75"/>
      <c r="T107" s="80">
        <v>2</v>
      </c>
      <c r="U107" s="72"/>
      <c r="V107" s="72"/>
      <c r="W107" s="72"/>
      <c r="X107" s="75"/>
      <c r="Y107" s="77">
        <v>3000</v>
      </c>
      <c r="Z107" s="72"/>
      <c r="AA107" s="72"/>
      <c r="AB107" s="72"/>
      <c r="AC107" s="78"/>
      <c r="AD107" s="10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5"/>
      <c r="AW107" s="76"/>
      <c r="AX107" s="72"/>
      <c r="AY107" s="72"/>
      <c r="AZ107" s="72"/>
      <c r="BA107" s="75"/>
      <c r="BB107" s="77"/>
      <c r="BC107" s="72"/>
      <c r="BD107" s="78"/>
      <c r="BE107" t="s" s="79">
        <v>113</v>
      </c>
      <c r="BF107" s="72"/>
      <c r="BG107" s="72"/>
      <c r="BH107" s="72"/>
      <c r="BI107" s="72"/>
      <c r="BJ107" s="72"/>
      <c r="BK107" s="72"/>
      <c r="BL107" s="72"/>
      <c r="BM107" s="72"/>
      <c r="BN107" s="72"/>
      <c r="BO107" s="72"/>
      <c r="BP107" s="72"/>
      <c r="BQ107" s="72"/>
      <c r="BR107" s="72"/>
      <c r="BS107" s="72"/>
      <c r="BT107" s="72"/>
      <c r="BU107" s="72"/>
      <c r="BV107" s="72"/>
      <c r="BW107" s="75"/>
      <c r="BX107" s="80">
        <v>1</v>
      </c>
      <c r="BY107" s="72"/>
      <c r="BZ107" s="72"/>
      <c r="CA107" s="72"/>
      <c r="CB107" s="75"/>
      <c r="CC107" s="77">
        <v>600</v>
      </c>
      <c r="CD107" s="72"/>
      <c r="CE107" s="72"/>
      <c r="CF107" s="72"/>
      <c r="CG107" s="78"/>
      <c r="CH107" s="102"/>
      <c r="CI107" s="72"/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5"/>
      <c r="CU107" s="95"/>
      <c r="CV107" s="72"/>
      <c r="CW107" s="72"/>
      <c r="CX107" s="72"/>
      <c r="CY107" s="72"/>
      <c r="CZ107" s="72"/>
      <c r="DA107" s="72"/>
      <c r="DB107" s="75"/>
      <c r="DC107" s="87"/>
      <c r="DD107" s="72"/>
      <c r="DE107" s="72"/>
      <c r="DF107" s="75"/>
      <c r="DG107" s="95" cm="1">
        <f t="array" ref="DG107">CU107*DC107</f>
        <v>0</v>
      </c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8"/>
      <c r="DT107" s="7"/>
    </row>
    <row r="108" ht="8" customHeight="1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35"/>
      <c r="T108" s="34"/>
      <c r="U108" s="9"/>
      <c r="V108" s="9"/>
      <c r="W108" s="9"/>
      <c r="X108" s="35"/>
      <c r="Y108" s="34"/>
      <c r="Z108" s="9"/>
      <c r="AA108" s="9"/>
      <c r="AB108" s="9"/>
      <c r="AC108" s="10"/>
      <c r="AD108" s="8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35"/>
      <c r="AW108" s="34"/>
      <c r="AX108" s="9"/>
      <c r="AY108" s="9"/>
      <c r="AZ108" s="9"/>
      <c r="BA108" s="35"/>
      <c r="BB108" s="34"/>
      <c r="BC108" s="9"/>
      <c r="BD108" s="10"/>
      <c r="BE108" s="8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35"/>
      <c r="BX108" s="34"/>
      <c r="BY108" s="9"/>
      <c r="BZ108" s="9"/>
      <c r="CA108" s="9"/>
      <c r="CB108" s="35"/>
      <c r="CC108" s="34"/>
      <c r="CD108" s="9"/>
      <c r="CE108" s="9"/>
      <c r="CF108" s="9"/>
      <c r="CG108" s="10"/>
      <c r="CH108" s="8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35"/>
      <c r="CU108" s="34"/>
      <c r="CV108" s="9"/>
      <c r="CW108" s="9"/>
      <c r="CX108" s="9"/>
      <c r="CY108" s="9"/>
      <c r="CZ108" s="9"/>
      <c r="DA108" s="9"/>
      <c r="DB108" s="35"/>
      <c r="DC108" s="34"/>
      <c r="DD108" s="9"/>
      <c r="DE108" s="9"/>
      <c r="DF108" s="35"/>
      <c r="DG108" s="34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10"/>
      <c r="DT108" s="7"/>
    </row>
    <row r="109" ht="8" customHeight="1">
      <c r="A109" s="66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t="s" s="115">
        <v>114</v>
      </c>
      <c r="P109" s="67"/>
      <c r="Q109" s="67"/>
      <c r="R109" s="67"/>
      <c r="S109" s="68"/>
      <c r="T109" s="69"/>
      <c r="U109" s="67"/>
      <c r="V109" s="67"/>
      <c r="W109" s="67"/>
      <c r="X109" s="68"/>
      <c r="Y109" s="69"/>
      <c r="Z109" s="67"/>
      <c r="AA109" s="67"/>
      <c r="AB109" s="67"/>
      <c r="AC109" s="70"/>
      <c r="AD109" s="66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8"/>
      <c r="AW109" s="69"/>
      <c r="AX109" s="67"/>
      <c r="AY109" s="67"/>
      <c r="AZ109" s="67"/>
      <c r="BA109" s="68"/>
      <c r="BB109" s="69"/>
      <c r="BC109" s="67"/>
      <c r="BD109" s="70"/>
      <c r="BE109" s="66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8"/>
      <c r="BX109" s="69"/>
      <c r="BY109" s="67"/>
      <c r="BZ109" s="67"/>
      <c r="CA109" s="67"/>
      <c r="CB109" s="68"/>
      <c r="CC109" s="69"/>
      <c r="CD109" s="67"/>
      <c r="CE109" s="67"/>
      <c r="CF109" s="67"/>
      <c r="CG109" s="70"/>
      <c r="CH109" s="66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8"/>
      <c r="CU109" s="69"/>
      <c r="CV109" s="67"/>
      <c r="CW109" s="67"/>
      <c r="CX109" s="67"/>
      <c r="CY109" s="67"/>
      <c r="CZ109" s="67"/>
      <c r="DA109" s="67"/>
      <c r="DB109" s="68"/>
      <c r="DC109" s="69"/>
      <c r="DD109" s="67"/>
      <c r="DE109" s="67"/>
      <c r="DF109" s="68"/>
      <c r="DG109" s="69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70"/>
      <c r="DT109" s="7"/>
    </row>
    <row r="110" ht="8" customHeight="1">
      <c r="A110" t="s" s="79">
        <v>87</v>
      </c>
      <c r="B110" s="72"/>
      <c r="C110" s="72"/>
      <c r="D110" s="72"/>
      <c r="E110" s="72"/>
      <c r="F110" s="72"/>
      <c r="G110" s="72"/>
      <c r="H110" s="72"/>
      <c r="I110" s="72"/>
      <c r="J110" t="s" s="85">
        <v>115</v>
      </c>
      <c r="K110" s="72"/>
      <c r="L110" s="72"/>
      <c r="M110" s="72"/>
      <c r="N110" s="72"/>
      <c r="O110" t="s" s="113">
        <v>116</v>
      </c>
      <c r="P110" s="72"/>
      <c r="Q110" s="72"/>
      <c r="R110" s="72"/>
      <c r="S110" s="75"/>
      <c r="T110" s="80">
        <v>2</v>
      </c>
      <c r="U110" s="72"/>
      <c r="V110" s="72"/>
      <c r="W110" s="72"/>
      <c r="X110" s="75"/>
      <c r="Y110" s="77">
        <v>3500</v>
      </c>
      <c r="Z110" s="72"/>
      <c r="AA110" s="72"/>
      <c r="AB110" s="72"/>
      <c r="AC110" s="78"/>
      <c r="AD110" s="106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5"/>
      <c r="AW110" t="s" s="107">
        <v>99</v>
      </c>
      <c r="AX110" s="72"/>
      <c r="AY110" s="72"/>
      <c r="AZ110" s="72"/>
      <c r="BA110" s="75"/>
      <c r="BB110" s="108" cm="1">
        <f t="array" ref="BB110">(AW38*BB38)+(AW41*BB41)+(AW44*BB44)+(AW47*BB47)+(AW50*BB50)+(AW53*BB53)+(AW56*BB56)+(AW59*BB59)+(AW62*BB62)+(AW65*BB65)+(AW68*BB68)+(AW71*BB71)+(AW74*BB74)+(AW77*BB77)+(AW80*BB80)+(AW83*BB83)+(AW86*BB86)+(AW89*BB89)+(AW92*BB92)+(AW95*BB95)+(AW98*BB98)+(AW101*BB101)+(AW104*BB104)+(AW107*BB107)</f>
        <v>64700</v>
      </c>
      <c r="BC110" s="72"/>
      <c r="BD110" s="78"/>
      <c r="BE110" t="s" s="79">
        <v>117</v>
      </c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5"/>
      <c r="BX110" s="80">
        <v>4</v>
      </c>
      <c r="BY110" s="72"/>
      <c r="BZ110" s="72"/>
      <c r="CA110" s="72"/>
      <c r="CB110" s="75"/>
      <c r="CC110" s="77">
        <v>200</v>
      </c>
      <c r="CD110" s="72"/>
      <c r="CE110" s="72"/>
      <c r="CF110" s="72"/>
      <c r="CG110" s="78"/>
      <c r="CH110" s="10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5"/>
      <c r="CU110" s="95"/>
      <c r="CV110" s="72"/>
      <c r="CW110" s="72"/>
      <c r="CX110" s="72"/>
      <c r="CY110" s="72"/>
      <c r="CZ110" s="72"/>
      <c r="DA110" s="72"/>
      <c r="DB110" s="75"/>
      <c r="DC110" s="87"/>
      <c r="DD110" s="72"/>
      <c r="DE110" s="72"/>
      <c r="DF110" s="75"/>
      <c r="DG110" s="95" cm="1">
        <f t="array" ref="DG110">CU110*DC110</f>
        <v>0</v>
      </c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8"/>
      <c r="DT110" s="7"/>
    </row>
    <row r="111" ht="8" customHeight="1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35"/>
      <c r="T111" s="34"/>
      <c r="U111" s="9"/>
      <c r="V111" s="9"/>
      <c r="W111" s="9"/>
      <c r="X111" s="35"/>
      <c r="Y111" s="34"/>
      <c r="Z111" s="9"/>
      <c r="AA111" s="9"/>
      <c r="AB111" s="9"/>
      <c r="AC111" s="10"/>
      <c r="AD111" s="8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35"/>
      <c r="AW111" s="34"/>
      <c r="AX111" s="9"/>
      <c r="AY111" s="9"/>
      <c r="AZ111" s="9"/>
      <c r="BA111" s="35"/>
      <c r="BB111" s="34"/>
      <c r="BC111" s="9"/>
      <c r="BD111" s="10"/>
      <c r="BE111" s="8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35"/>
      <c r="BX111" s="34"/>
      <c r="BY111" s="9"/>
      <c r="BZ111" s="9"/>
      <c r="CA111" s="9"/>
      <c r="CB111" s="35"/>
      <c r="CC111" s="34"/>
      <c r="CD111" s="9"/>
      <c r="CE111" s="9"/>
      <c r="CF111" s="9"/>
      <c r="CG111" s="10"/>
      <c r="CH111" s="8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35"/>
      <c r="CU111" s="34"/>
      <c r="CV111" s="9"/>
      <c r="CW111" s="9"/>
      <c r="CX111" s="9"/>
      <c r="CY111" s="9"/>
      <c r="CZ111" s="9"/>
      <c r="DA111" s="9"/>
      <c r="DB111" s="35"/>
      <c r="DC111" s="34"/>
      <c r="DD111" s="9"/>
      <c r="DE111" s="9"/>
      <c r="DF111" s="35"/>
      <c r="DG111" s="34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10"/>
      <c r="DT111" s="7"/>
    </row>
    <row r="112" ht="8" customHeight="1">
      <c r="A112" s="66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8"/>
      <c r="T112" s="69"/>
      <c r="U112" s="67"/>
      <c r="V112" s="67"/>
      <c r="W112" s="67"/>
      <c r="X112" s="68"/>
      <c r="Y112" s="69"/>
      <c r="Z112" s="67"/>
      <c r="AA112" s="67"/>
      <c r="AB112" s="67"/>
      <c r="AC112" s="70"/>
      <c r="AD112" s="14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42"/>
      <c r="AW112" s="43"/>
      <c r="AX112" s="15"/>
      <c r="AY112" s="15"/>
      <c r="AZ112" s="15"/>
      <c r="BA112" s="42"/>
      <c r="BB112" s="43"/>
      <c r="BC112" s="15"/>
      <c r="BD112" s="16"/>
      <c r="BE112" s="66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67"/>
      <c r="BQ112" s="67"/>
      <c r="BR112" s="67"/>
      <c r="BS112" s="67"/>
      <c r="BT112" s="67"/>
      <c r="BU112" s="67"/>
      <c r="BV112" s="67"/>
      <c r="BW112" s="68"/>
      <c r="BX112" s="69"/>
      <c r="BY112" s="67"/>
      <c r="BZ112" s="67"/>
      <c r="CA112" s="67"/>
      <c r="CB112" s="68"/>
      <c r="CC112" s="69"/>
      <c r="CD112" s="67"/>
      <c r="CE112" s="67"/>
      <c r="CF112" s="67"/>
      <c r="CG112" s="70"/>
      <c r="CH112" s="66"/>
      <c r="CI112" s="67"/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8"/>
      <c r="CU112" s="69"/>
      <c r="CV112" s="67"/>
      <c r="CW112" s="67"/>
      <c r="CX112" s="67"/>
      <c r="CY112" s="67"/>
      <c r="CZ112" s="67"/>
      <c r="DA112" s="67"/>
      <c r="DB112" s="68"/>
      <c r="DC112" s="69"/>
      <c r="DD112" s="67"/>
      <c r="DE112" s="67"/>
      <c r="DF112" s="68"/>
      <c r="DG112" s="69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70"/>
      <c r="DT112" s="7"/>
    </row>
    <row r="113" ht="8" customHeight="1">
      <c r="A113" t="s" s="79">
        <v>87</v>
      </c>
      <c r="B113" s="72"/>
      <c r="C113" s="72"/>
      <c r="D113" s="72"/>
      <c r="E113" s="72"/>
      <c r="F113" s="72"/>
      <c r="G113" s="72"/>
      <c r="H113" s="72"/>
      <c r="I113" s="72"/>
      <c r="J113" t="s" s="85">
        <v>115</v>
      </c>
      <c r="K113" s="72"/>
      <c r="L113" s="72"/>
      <c r="M113" s="72"/>
      <c r="N113" s="72"/>
      <c r="O113" t="s" s="113">
        <v>118</v>
      </c>
      <c r="P113" s="72"/>
      <c r="Q113" s="72"/>
      <c r="R113" s="72"/>
      <c r="S113" s="75"/>
      <c r="T113" s="80">
        <v>2</v>
      </c>
      <c r="U113" s="72"/>
      <c r="V113" s="72"/>
      <c r="W113" s="72"/>
      <c r="X113" s="75"/>
      <c r="Y113" s="77">
        <v>2000</v>
      </c>
      <c r="Z113" s="72"/>
      <c r="AA113" s="72"/>
      <c r="AB113" s="72"/>
      <c r="AC113" s="78"/>
      <c r="AD113" t="s" s="116">
        <v>119</v>
      </c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32"/>
      <c r="AW113" s="62"/>
      <c r="AX113" s="5"/>
      <c r="AY113" s="5"/>
      <c r="AZ113" s="5"/>
      <c r="BA113" s="32"/>
      <c r="BB113" s="62"/>
      <c r="BC113" s="5"/>
      <c r="BD113" s="6"/>
      <c r="BE113" t="s" s="79">
        <v>120</v>
      </c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5"/>
      <c r="BX113" s="80">
        <v>2</v>
      </c>
      <c r="BY113" s="72"/>
      <c r="BZ113" s="72"/>
      <c r="CA113" s="72"/>
      <c r="CB113" s="75"/>
      <c r="CC113" s="77">
        <v>2000</v>
      </c>
      <c r="CD113" s="72"/>
      <c r="CE113" s="72"/>
      <c r="CF113" s="72"/>
      <c r="CG113" s="78"/>
      <c r="CH113" s="10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5"/>
      <c r="CU113" s="95"/>
      <c r="CV113" s="72"/>
      <c r="CW113" s="72"/>
      <c r="CX113" s="72"/>
      <c r="CY113" s="72"/>
      <c r="CZ113" s="72"/>
      <c r="DA113" s="72"/>
      <c r="DB113" s="75"/>
      <c r="DC113" s="87"/>
      <c r="DD113" s="72"/>
      <c r="DE113" s="72"/>
      <c r="DF113" s="75"/>
      <c r="DG113" s="95" cm="1">
        <f t="array" ref="DG113">CU113*DC113</f>
        <v>0</v>
      </c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8"/>
      <c r="DT113" s="7"/>
    </row>
    <row r="114" ht="8" customHeight="1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35"/>
      <c r="T114" s="34"/>
      <c r="U114" s="9"/>
      <c r="V114" s="9"/>
      <c r="W114" s="9"/>
      <c r="X114" s="35"/>
      <c r="Y114" s="34"/>
      <c r="Z114" s="9"/>
      <c r="AA114" s="9"/>
      <c r="AB114" s="9"/>
      <c r="AC114" s="10"/>
      <c r="AD114" s="8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35"/>
      <c r="AW114" s="34"/>
      <c r="AX114" s="9"/>
      <c r="AY114" s="9"/>
      <c r="AZ114" s="9"/>
      <c r="BA114" s="35"/>
      <c r="BB114" s="34"/>
      <c r="BC114" s="9"/>
      <c r="BD114" s="10"/>
      <c r="BE114" s="8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35"/>
      <c r="BX114" s="34"/>
      <c r="BY114" s="9"/>
      <c r="BZ114" s="9"/>
      <c r="CA114" s="9"/>
      <c r="CB114" s="35"/>
      <c r="CC114" s="34"/>
      <c r="CD114" s="9"/>
      <c r="CE114" s="9"/>
      <c r="CF114" s="9"/>
      <c r="CG114" s="10"/>
      <c r="CH114" s="8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35"/>
      <c r="CU114" s="34"/>
      <c r="CV114" s="9"/>
      <c r="CW114" s="9"/>
      <c r="CX114" s="9"/>
      <c r="CY114" s="9"/>
      <c r="CZ114" s="9"/>
      <c r="DA114" s="9"/>
      <c r="DB114" s="35"/>
      <c r="DC114" s="34"/>
      <c r="DD114" s="9"/>
      <c r="DE114" s="9"/>
      <c r="DF114" s="35"/>
      <c r="DG114" s="34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10"/>
      <c r="DT114" s="7"/>
    </row>
    <row r="115" ht="8" customHeight="1">
      <c r="A115" s="66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8"/>
      <c r="T115" s="69"/>
      <c r="U115" s="67"/>
      <c r="V115" s="67"/>
      <c r="W115" s="67"/>
      <c r="X115" s="68"/>
      <c r="Y115" s="69"/>
      <c r="Z115" s="67"/>
      <c r="AA115" s="67"/>
      <c r="AB115" s="67"/>
      <c r="AC115" s="70"/>
      <c r="AD115" s="14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42"/>
      <c r="AW115" s="43"/>
      <c r="AX115" s="15"/>
      <c r="AY115" s="15"/>
      <c r="AZ115" s="15"/>
      <c r="BA115" s="42"/>
      <c r="BB115" s="43"/>
      <c r="BC115" s="15"/>
      <c r="BD115" s="16"/>
      <c r="BE115" s="66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67"/>
      <c r="BS115" s="67"/>
      <c r="BT115" s="67"/>
      <c r="BU115" s="67"/>
      <c r="BV115" s="67"/>
      <c r="BW115" s="68"/>
      <c r="BX115" s="69"/>
      <c r="BY115" s="67"/>
      <c r="BZ115" s="67"/>
      <c r="CA115" s="67"/>
      <c r="CB115" s="68"/>
      <c r="CC115" s="69"/>
      <c r="CD115" s="67"/>
      <c r="CE115" s="67"/>
      <c r="CF115" s="67"/>
      <c r="CG115" s="70"/>
      <c r="CH115" s="66"/>
      <c r="CI115" s="67"/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8"/>
      <c r="CU115" s="69"/>
      <c r="CV115" s="67"/>
      <c r="CW115" s="67"/>
      <c r="CX115" s="67"/>
      <c r="CY115" s="67"/>
      <c r="CZ115" s="67"/>
      <c r="DA115" s="67"/>
      <c r="DB115" s="68"/>
      <c r="DC115" s="69"/>
      <c r="DD115" s="67"/>
      <c r="DE115" s="67"/>
      <c r="DF115" s="68"/>
      <c r="DG115" s="69"/>
      <c r="DH115" s="67"/>
      <c r="DI115" s="67"/>
      <c r="DJ115" s="67"/>
      <c r="DK115" s="67"/>
      <c r="DL115" s="67"/>
      <c r="DM115" s="67"/>
      <c r="DN115" s="67"/>
      <c r="DO115" s="67"/>
      <c r="DP115" s="67"/>
      <c r="DQ115" s="67"/>
      <c r="DR115" s="67"/>
      <c r="DS115" s="70"/>
      <c r="DT115" s="7"/>
    </row>
    <row r="116" ht="8" customHeight="1">
      <c r="A116" t="s" s="79">
        <v>121</v>
      </c>
      <c r="B116" s="72"/>
      <c r="C116" s="72"/>
      <c r="D116" s="72"/>
      <c r="E116" s="72"/>
      <c r="F116" s="72"/>
      <c r="G116" s="72"/>
      <c r="H116" s="72"/>
      <c r="I116" s="72"/>
      <c r="J116" t="s" s="113">
        <v>122</v>
      </c>
      <c r="K116" s="72"/>
      <c r="L116" s="72"/>
      <c r="M116" s="72"/>
      <c r="N116" s="72"/>
      <c r="O116" t="s" s="113">
        <v>123</v>
      </c>
      <c r="P116" s="72"/>
      <c r="Q116" s="72"/>
      <c r="R116" s="72"/>
      <c r="S116" s="75"/>
      <c r="T116" s="80">
        <v>2</v>
      </c>
      <c r="U116" s="72"/>
      <c r="V116" s="72"/>
      <c r="W116" s="72"/>
      <c r="X116" s="75"/>
      <c r="Y116" s="77">
        <v>1500</v>
      </c>
      <c r="Z116" s="72"/>
      <c r="AA116" s="72"/>
      <c r="AB116" s="72"/>
      <c r="AC116" s="78"/>
      <c r="AD116" t="s" s="91">
        <v>124</v>
      </c>
      <c r="AE116" s="5"/>
      <c r="AF116" s="5"/>
      <c r="AG116" s="5"/>
      <c r="AH116" s="5"/>
      <c r="AI116" s="5"/>
      <c r="AJ116" s="5"/>
      <c r="AK116" s="5"/>
      <c r="AL116" s="5"/>
      <c r="AM116" t="s" s="117">
        <v>125</v>
      </c>
      <c r="AN116" s="5"/>
      <c r="AO116" s="5"/>
      <c r="AP116" s="5"/>
      <c r="AQ116" s="5"/>
      <c r="AR116" s="118"/>
      <c r="AS116" s="5"/>
      <c r="AT116" s="5"/>
      <c r="AU116" s="5"/>
      <c r="AV116" s="32"/>
      <c r="AW116" s="119">
        <v>1</v>
      </c>
      <c r="AX116" s="5"/>
      <c r="AY116" s="5"/>
      <c r="AZ116" s="5"/>
      <c r="BA116" s="32"/>
      <c r="BB116" s="120">
        <v>800</v>
      </c>
      <c r="BC116" s="5"/>
      <c r="BD116" s="6"/>
      <c r="BE116" t="s" s="79">
        <v>126</v>
      </c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5"/>
      <c r="BX116" s="80">
        <v>16</v>
      </c>
      <c r="BY116" s="72"/>
      <c r="BZ116" s="72"/>
      <c r="CA116" s="72"/>
      <c r="CB116" s="75"/>
      <c r="CC116" s="77">
        <v>200</v>
      </c>
      <c r="CD116" s="72"/>
      <c r="CE116" s="72"/>
      <c r="CF116" s="72"/>
      <c r="CG116" s="78"/>
      <c r="CH116" s="102"/>
      <c r="CI116" s="72"/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5"/>
      <c r="CU116" s="95"/>
      <c r="CV116" s="72"/>
      <c r="CW116" s="72"/>
      <c r="CX116" s="72"/>
      <c r="CY116" s="72"/>
      <c r="CZ116" s="72"/>
      <c r="DA116" s="72"/>
      <c r="DB116" s="75"/>
      <c r="DC116" s="87"/>
      <c r="DD116" s="72"/>
      <c r="DE116" s="72"/>
      <c r="DF116" s="75"/>
      <c r="DG116" s="95" cm="1">
        <f t="array" ref="DG116">CU116*DC116</f>
        <v>0</v>
      </c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8"/>
      <c r="DT116" s="7"/>
    </row>
    <row r="117" ht="8" customHeight="1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35"/>
      <c r="T117" s="34"/>
      <c r="U117" s="9"/>
      <c r="V117" s="9"/>
      <c r="W117" s="9"/>
      <c r="X117" s="35"/>
      <c r="Y117" s="34"/>
      <c r="Z117" s="9"/>
      <c r="AA117" s="9"/>
      <c r="AB117" s="9"/>
      <c r="AC117" s="10"/>
      <c r="AD117" s="8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35"/>
      <c r="AW117" s="34"/>
      <c r="AX117" s="9"/>
      <c r="AY117" s="9"/>
      <c r="AZ117" s="9"/>
      <c r="BA117" s="35"/>
      <c r="BB117" s="34"/>
      <c r="BC117" s="9"/>
      <c r="BD117" s="10"/>
      <c r="BE117" s="8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35"/>
      <c r="BX117" s="34"/>
      <c r="BY117" s="9"/>
      <c r="BZ117" s="9"/>
      <c r="CA117" s="9"/>
      <c r="CB117" s="35"/>
      <c r="CC117" s="34"/>
      <c r="CD117" s="9"/>
      <c r="CE117" s="9"/>
      <c r="CF117" s="9"/>
      <c r="CG117" s="10"/>
      <c r="CH117" s="8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35"/>
      <c r="CU117" s="34"/>
      <c r="CV117" s="9"/>
      <c r="CW117" s="9"/>
      <c r="CX117" s="9"/>
      <c r="CY117" s="9"/>
      <c r="CZ117" s="9"/>
      <c r="DA117" s="9"/>
      <c r="DB117" s="35"/>
      <c r="DC117" s="34"/>
      <c r="DD117" s="9"/>
      <c r="DE117" s="9"/>
      <c r="DF117" s="35"/>
      <c r="DG117" s="34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10"/>
      <c r="DT117" s="7"/>
    </row>
    <row r="118" ht="8" customHeight="1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8"/>
      <c r="T118" s="69"/>
      <c r="U118" s="67"/>
      <c r="V118" s="67"/>
      <c r="W118" s="67"/>
      <c r="X118" s="68"/>
      <c r="Y118" s="69"/>
      <c r="Z118" s="67"/>
      <c r="AA118" s="67"/>
      <c r="AB118" s="67"/>
      <c r="AC118" s="70"/>
      <c r="AD118" s="66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8"/>
      <c r="AW118" s="69"/>
      <c r="AX118" s="67"/>
      <c r="AY118" s="67"/>
      <c r="AZ118" s="67"/>
      <c r="BA118" s="68"/>
      <c r="BB118" s="69"/>
      <c r="BC118" s="67"/>
      <c r="BD118" s="70"/>
      <c r="BE118" s="66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8"/>
      <c r="BX118" s="69"/>
      <c r="BY118" s="67"/>
      <c r="BZ118" s="67"/>
      <c r="CA118" s="67"/>
      <c r="CB118" s="68"/>
      <c r="CC118" s="69"/>
      <c r="CD118" s="67"/>
      <c r="CE118" s="67"/>
      <c r="CF118" s="67"/>
      <c r="CG118" s="70"/>
      <c r="CH118" s="66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8"/>
      <c r="CU118" s="69"/>
      <c r="CV118" s="67"/>
      <c r="CW118" s="67"/>
      <c r="CX118" s="67"/>
      <c r="CY118" s="67"/>
      <c r="CZ118" s="67"/>
      <c r="DA118" s="67"/>
      <c r="DB118" s="68"/>
      <c r="DC118" s="69"/>
      <c r="DD118" s="67"/>
      <c r="DE118" s="67"/>
      <c r="DF118" s="68"/>
      <c r="DG118" s="69"/>
      <c r="DH118" s="67"/>
      <c r="DI118" s="67"/>
      <c r="DJ118" s="67"/>
      <c r="DK118" s="67"/>
      <c r="DL118" s="67"/>
      <c r="DM118" s="67"/>
      <c r="DN118" s="67"/>
      <c r="DO118" s="67"/>
      <c r="DP118" s="67"/>
      <c r="DQ118" s="67"/>
      <c r="DR118" s="67"/>
      <c r="DS118" s="70"/>
      <c r="DT118" s="7"/>
    </row>
    <row r="119" ht="8" customHeight="1">
      <c r="A119" s="102"/>
      <c r="B119" s="72"/>
      <c r="C119" s="72"/>
      <c r="D119" s="72"/>
      <c r="E119" s="72"/>
      <c r="F119" s="72"/>
      <c r="G119" s="72"/>
      <c r="H119" s="72"/>
      <c r="I119" s="72"/>
      <c r="J119" t="s" s="113">
        <v>122</v>
      </c>
      <c r="K119" s="72"/>
      <c r="L119" s="72"/>
      <c r="M119" s="72"/>
      <c r="N119" s="72"/>
      <c r="O119" t="s" s="85">
        <v>127</v>
      </c>
      <c r="P119" s="72"/>
      <c r="Q119" s="72"/>
      <c r="R119" s="72"/>
      <c r="S119" s="75"/>
      <c r="T119" s="80">
        <v>2</v>
      </c>
      <c r="U119" s="72"/>
      <c r="V119" s="72"/>
      <c r="W119" s="72"/>
      <c r="X119" s="75"/>
      <c r="Y119" s="77">
        <v>2000</v>
      </c>
      <c r="Z119" s="72"/>
      <c r="AA119" s="72"/>
      <c r="AB119" s="72"/>
      <c r="AC119" s="78"/>
      <c r="AD119" t="s" s="79">
        <v>128</v>
      </c>
      <c r="AE119" s="72"/>
      <c r="AF119" s="72"/>
      <c r="AG119" s="72"/>
      <c r="AH119" s="72"/>
      <c r="AI119" s="72"/>
      <c r="AJ119" s="72"/>
      <c r="AK119" s="72"/>
      <c r="AL119" s="72"/>
      <c r="AM119" t="s" s="104">
        <v>125</v>
      </c>
      <c r="AN119" s="72"/>
      <c r="AO119" s="72"/>
      <c r="AP119" s="72"/>
      <c r="AQ119" s="72"/>
      <c r="AR119" s="85"/>
      <c r="AS119" s="72"/>
      <c r="AT119" s="72"/>
      <c r="AU119" s="72"/>
      <c r="AV119" s="75"/>
      <c r="AW119" s="80">
        <v>2</v>
      </c>
      <c r="AX119" s="72"/>
      <c r="AY119" s="72"/>
      <c r="AZ119" s="72"/>
      <c r="BA119" s="75"/>
      <c r="BB119" s="77">
        <v>700</v>
      </c>
      <c r="BC119" s="72"/>
      <c r="BD119" s="78"/>
      <c r="BE119" t="s" s="79">
        <v>129</v>
      </c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5"/>
      <c r="BX119" s="80">
        <v>10</v>
      </c>
      <c r="BY119" s="72"/>
      <c r="BZ119" s="72"/>
      <c r="CA119" s="72"/>
      <c r="CB119" s="75"/>
      <c r="CC119" s="77">
        <v>300</v>
      </c>
      <c r="CD119" s="72"/>
      <c r="CE119" s="72"/>
      <c r="CF119" s="72"/>
      <c r="CG119" s="78"/>
      <c r="CH119" s="10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5"/>
      <c r="CU119" s="95"/>
      <c r="CV119" s="72"/>
      <c r="CW119" s="72"/>
      <c r="CX119" s="72"/>
      <c r="CY119" s="72"/>
      <c r="CZ119" s="72"/>
      <c r="DA119" s="72"/>
      <c r="DB119" s="75"/>
      <c r="DC119" s="87"/>
      <c r="DD119" s="72"/>
      <c r="DE119" s="72"/>
      <c r="DF119" s="75"/>
      <c r="DG119" s="95" cm="1">
        <f t="array" ref="DG119">CU119*DC119</f>
        <v>0</v>
      </c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8"/>
      <c r="DT119" s="7"/>
    </row>
    <row r="120" ht="8" customHeight="1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35"/>
      <c r="T120" s="34"/>
      <c r="U120" s="9"/>
      <c r="V120" s="9"/>
      <c r="W120" s="9"/>
      <c r="X120" s="35"/>
      <c r="Y120" s="34"/>
      <c r="Z120" s="9"/>
      <c r="AA120" s="9"/>
      <c r="AB120" s="9"/>
      <c r="AC120" s="10"/>
      <c r="AD120" s="8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35"/>
      <c r="AW120" s="34"/>
      <c r="AX120" s="9"/>
      <c r="AY120" s="9"/>
      <c r="AZ120" s="9"/>
      <c r="BA120" s="35"/>
      <c r="BB120" s="34"/>
      <c r="BC120" s="9"/>
      <c r="BD120" s="10"/>
      <c r="BE120" s="8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35"/>
      <c r="BX120" s="34"/>
      <c r="BY120" s="9"/>
      <c r="BZ120" s="9"/>
      <c r="CA120" s="9"/>
      <c r="CB120" s="35"/>
      <c r="CC120" s="34"/>
      <c r="CD120" s="9"/>
      <c r="CE120" s="9"/>
      <c r="CF120" s="9"/>
      <c r="CG120" s="10"/>
      <c r="CH120" s="8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35"/>
      <c r="CU120" s="34"/>
      <c r="CV120" s="9"/>
      <c r="CW120" s="9"/>
      <c r="CX120" s="9"/>
      <c r="CY120" s="9"/>
      <c r="CZ120" s="9"/>
      <c r="DA120" s="9"/>
      <c r="DB120" s="35"/>
      <c r="DC120" s="34"/>
      <c r="DD120" s="9"/>
      <c r="DE120" s="9"/>
      <c r="DF120" s="35"/>
      <c r="DG120" s="34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10"/>
      <c r="DT120" s="7"/>
    </row>
    <row r="121" ht="8" customHeight="1">
      <c r="A121" s="66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8"/>
      <c r="T121" s="69"/>
      <c r="U121" s="67"/>
      <c r="V121" s="67"/>
      <c r="W121" s="67"/>
      <c r="X121" s="68"/>
      <c r="Y121" s="69"/>
      <c r="Z121" s="67"/>
      <c r="AA121" s="67"/>
      <c r="AB121" s="67"/>
      <c r="AC121" s="70"/>
      <c r="AD121" s="66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8"/>
      <c r="AW121" s="69"/>
      <c r="AX121" s="67"/>
      <c r="AY121" s="67"/>
      <c r="AZ121" s="67"/>
      <c r="BA121" s="68"/>
      <c r="BB121" s="69"/>
      <c r="BC121" s="67"/>
      <c r="BD121" s="70"/>
      <c r="BE121" s="66"/>
      <c r="BF121" s="67"/>
      <c r="BG121" s="67"/>
      <c r="BH121" s="67"/>
      <c r="BI121" s="67"/>
      <c r="BJ121" s="67"/>
      <c r="BK121" s="67"/>
      <c r="BL121" s="67"/>
      <c r="BM121" s="67"/>
      <c r="BN121" s="67"/>
      <c r="BO121" s="67"/>
      <c r="BP121" s="67"/>
      <c r="BQ121" s="67"/>
      <c r="BR121" s="67"/>
      <c r="BS121" s="67"/>
      <c r="BT121" s="67"/>
      <c r="BU121" s="67"/>
      <c r="BV121" s="67"/>
      <c r="BW121" s="68"/>
      <c r="BX121" s="69"/>
      <c r="BY121" s="67"/>
      <c r="BZ121" s="67"/>
      <c r="CA121" s="67"/>
      <c r="CB121" s="68"/>
      <c r="CC121" s="69"/>
      <c r="CD121" s="67"/>
      <c r="CE121" s="67"/>
      <c r="CF121" s="67"/>
      <c r="CG121" s="70"/>
      <c r="CH121" s="66"/>
      <c r="CI121" s="67"/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8"/>
      <c r="CU121" s="69"/>
      <c r="CV121" s="67"/>
      <c r="CW121" s="67"/>
      <c r="CX121" s="67"/>
      <c r="CY121" s="67"/>
      <c r="CZ121" s="67"/>
      <c r="DA121" s="67"/>
      <c r="DB121" s="68"/>
      <c r="DC121" s="69"/>
      <c r="DD121" s="67"/>
      <c r="DE121" s="67"/>
      <c r="DF121" s="68"/>
      <c r="DG121" s="69"/>
      <c r="DH121" s="67"/>
      <c r="DI121" s="67"/>
      <c r="DJ121" s="67"/>
      <c r="DK121" s="67"/>
      <c r="DL121" s="67"/>
      <c r="DM121" s="67"/>
      <c r="DN121" s="67"/>
      <c r="DO121" s="67"/>
      <c r="DP121" s="67"/>
      <c r="DQ121" s="67"/>
      <c r="DR121" s="67"/>
      <c r="DS121" s="70"/>
      <c r="DT121" s="7"/>
    </row>
    <row r="122" ht="8" customHeight="1">
      <c r="A122" t="s" s="79">
        <v>130</v>
      </c>
      <c r="B122" s="72"/>
      <c r="C122" s="72"/>
      <c r="D122" s="72"/>
      <c r="E122" s="72"/>
      <c r="F122" s="72"/>
      <c r="G122" s="72"/>
      <c r="H122" s="72"/>
      <c r="I122" s="72"/>
      <c r="J122" t="s" s="85">
        <v>131</v>
      </c>
      <c r="K122" s="72"/>
      <c r="L122" s="72"/>
      <c r="M122" s="72"/>
      <c r="N122" s="72"/>
      <c r="O122" t="s" s="85">
        <v>132</v>
      </c>
      <c r="P122" s="72"/>
      <c r="Q122" s="72"/>
      <c r="R122" s="72"/>
      <c r="S122" s="75"/>
      <c r="T122" s="80">
        <v>8</v>
      </c>
      <c r="U122" s="72"/>
      <c r="V122" s="72"/>
      <c r="W122" s="72"/>
      <c r="X122" s="75"/>
      <c r="Y122" s="77">
        <v>6000</v>
      </c>
      <c r="Z122" s="72"/>
      <c r="AA122" s="72"/>
      <c r="AB122" s="72"/>
      <c r="AC122" s="78"/>
      <c r="AD122" t="s" s="79">
        <v>133</v>
      </c>
      <c r="AE122" s="72"/>
      <c r="AF122" s="72"/>
      <c r="AG122" s="72"/>
      <c r="AH122" s="72"/>
      <c r="AI122" s="72"/>
      <c r="AJ122" s="72"/>
      <c r="AK122" s="72"/>
      <c r="AL122" s="72"/>
      <c r="AM122" t="s" s="104">
        <v>125</v>
      </c>
      <c r="AN122" s="72"/>
      <c r="AO122" s="72"/>
      <c r="AP122" s="72"/>
      <c r="AQ122" s="72"/>
      <c r="AR122" s="85"/>
      <c r="AS122" s="72"/>
      <c r="AT122" s="72"/>
      <c r="AU122" s="72"/>
      <c r="AV122" s="75"/>
      <c r="AW122" s="80">
        <v>4</v>
      </c>
      <c r="AX122" s="72"/>
      <c r="AY122" s="72"/>
      <c r="AZ122" s="72"/>
      <c r="BA122" s="75"/>
      <c r="BB122" s="77">
        <v>600</v>
      </c>
      <c r="BC122" s="72"/>
      <c r="BD122" s="78"/>
      <c r="BE122" t="s" s="79">
        <v>134</v>
      </c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5"/>
      <c r="BX122" s="76"/>
      <c r="BY122" s="72"/>
      <c r="BZ122" s="72"/>
      <c r="CA122" s="72"/>
      <c r="CB122" s="75"/>
      <c r="CC122" s="77">
        <v>4000</v>
      </c>
      <c r="CD122" s="72"/>
      <c r="CE122" s="72"/>
      <c r="CF122" s="72"/>
      <c r="CG122" s="78"/>
      <c r="CH122" s="102"/>
      <c r="CI122" s="72"/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5"/>
      <c r="CU122" s="95"/>
      <c r="CV122" s="72"/>
      <c r="CW122" s="72"/>
      <c r="CX122" s="72"/>
      <c r="CY122" s="72"/>
      <c r="CZ122" s="72"/>
      <c r="DA122" s="72"/>
      <c r="DB122" s="75"/>
      <c r="DC122" s="87"/>
      <c r="DD122" s="72"/>
      <c r="DE122" s="72"/>
      <c r="DF122" s="75"/>
      <c r="DG122" s="95" cm="1">
        <f t="array" ref="DG122">CU122*DC122</f>
        <v>0</v>
      </c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8"/>
      <c r="DT122" s="7"/>
    </row>
    <row r="123" ht="8" customHeight="1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35"/>
      <c r="T123" s="34"/>
      <c r="U123" s="9"/>
      <c r="V123" s="9"/>
      <c r="W123" s="9"/>
      <c r="X123" s="35"/>
      <c r="Y123" s="34"/>
      <c r="Z123" s="9"/>
      <c r="AA123" s="9"/>
      <c r="AB123" s="9"/>
      <c r="AC123" s="10"/>
      <c r="AD123" s="8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35"/>
      <c r="AW123" s="34"/>
      <c r="AX123" s="9"/>
      <c r="AY123" s="9"/>
      <c r="AZ123" s="9"/>
      <c r="BA123" s="35"/>
      <c r="BB123" s="34"/>
      <c r="BC123" s="9"/>
      <c r="BD123" s="10"/>
      <c r="BE123" s="8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35"/>
      <c r="BX123" s="34"/>
      <c r="BY123" s="9"/>
      <c r="BZ123" s="9"/>
      <c r="CA123" s="9"/>
      <c r="CB123" s="35"/>
      <c r="CC123" s="34"/>
      <c r="CD123" s="9"/>
      <c r="CE123" s="9"/>
      <c r="CF123" s="9"/>
      <c r="CG123" s="10"/>
      <c r="CH123" s="8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35"/>
      <c r="CU123" s="34"/>
      <c r="CV123" s="9"/>
      <c r="CW123" s="9"/>
      <c r="CX123" s="9"/>
      <c r="CY123" s="9"/>
      <c r="CZ123" s="9"/>
      <c r="DA123" s="9"/>
      <c r="DB123" s="35"/>
      <c r="DC123" s="34"/>
      <c r="DD123" s="9"/>
      <c r="DE123" s="9"/>
      <c r="DF123" s="35"/>
      <c r="DG123" s="34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10"/>
      <c r="DT123" s="7"/>
    </row>
    <row r="124" ht="8" customHeight="1">
      <c r="A124" s="66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8"/>
      <c r="T124" s="69"/>
      <c r="U124" s="67"/>
      <c r="V124" s="67"/>
      <c r="W124" s="67"/>
      <c r="X124" s="68"/>
      <c r="Y124" s="69"/>
      <c r="Z124" s="67"/>
      <c r="AA124" s="67"/>
      <c r="AB124" s="67"/>
      <c r="AC124" s="70"/>
      <c r="AD124" s="66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8"/>
      <c r="AW124" s="69"/>
      <c r="AX124" s="67"/>
      <c r="AY124" s="67"/>
      <c r="AZ124" s="67"/>
      <c r="BA124" s="68"/>
      <c r="BB124" s="69"/>
      <c r="BC124" s="67"/>
      <c r="BD124" s="70"/>
      <c r="BE124" s="66"/>
      <c r="BF124" s="67"/>
      <c r="BG124" s="67"/>
      <c r="BH124" s="67"/>
      <c r="BI124" s="67"/>
      <c r="BJ124" s="67"/>
      <c r="BK124" s="67"/>
      <c r="BL124" s="67"/>
      <c r="BM124" s="67"/>
      <c r="BN124" s="67"/>
      <c r="BO124" s="67"/>
      <c r="BP124" s="67"/>
      <c r="BQ124" s="67"/>
      <c r="BR124" s="67"/>
      <c r="BS124" s="67"/>
      <c r="BT124" s="67"/>
      <c r="BU124" s="67"/>
      <c r="BV124" s="67"/>
      <c r="BW124" s="68"/>
      <c r="BX124" s="69"/>
      <c r="BY124" s="67"/>
      <c r="BZ124" s="67"/>
      <c r="CA124" s="67"/>
      <c r="CB124" s="68"/>
      <c r="CC124" s="69"/>
      <c r="CD124" s="67"/>
      <c r="CE124" s="67"/>
      <c r="CF124" s="67"/>
      <c r="CG124" s="70"/>
      <c r="CH124" s="66"/>
      <c r="CI124" s="67"/>
      <c r="CJ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8"/>
      <c r="CU124" s="69"/>
      <c r="CV124" s="67"/>
      <c r="CW124" s="67"/>
      <c r="CX124" s="67"/>
      <c r="CY124" s="67"/>
      <c r="CZ124" s="67"/>
      <c r="DA124" s="67"/>
      <c r="DB124" s="68"/>
      <c r="DC124" s="69"/>
      <c r="DD124" s="67"/>
      <c r="DE124" s="67"/>
      <c r="DF124" s="68"/>
      <c r="DG124" s="69"/>
      <c r="DH124" s="67"/>
      <c r="DI124" s="67"/>
      <c r="DJ124" s="67"/>
      <c r="DK124" s="67"/>
      <c r="DL124" s="67"/>
      <c r="DM124" s="67"/>
      <c r="DN124" s="67"/>
      <c r="DO124" s="67"/>
      <c r="DP124" s="67"/>
      <c r="DQ124" s="67"/>
      <c r="DR124" s="67"/>
      <c r="DS124" s="70"/>
      <c r="DT124" s="7"/>
    </row>
    <row r="125" ht="8" customHeight="1">
      <c r="A125" s="102"/>
      <c r="B125" s="72"/>
      <c r="C125" s="72"/>
      <c r="D125" s="72"/>
      <c r="E125" s="72"/>
      <c r="F125" s="72"/>
      <c r="G125" s="72"/>
      <c r="H125" s="72"/>
      <c r="I125" s="72"/>
      <c r="J125" t="s" s="85">
        <v>135</v>
      </c>
      <c r="K125" s="72"/>
      <c r="L125" s="72"/>
      <c r="M125" s="72"/>
      <c r="N125" s="72"/>
      <c r="O125" t="s" s="85">
        <v>132</v>
      </c>
      <c r="P125" s="72"/>
      <c r="Q125" s="72"/>
      <c r="R125" s="72"/>
      <c r="S125" s="75"/>
      <c r="T125" s="80">
        <v>2</v>
      </c>
      <c r="U125" s="72"/>
      <c r="V125" s="72"/>
      <c r="W125" s="72"/>
      <c r="X125" s="75"/>
      <c r="Y125" s="77">
        <v>5000</v>
      </c>
      <c r="Z125" s="72"/>
      <c r="AA125" s="72"/>
      <c r="AB125" s="72"/>
      <c r="AC125" s="78"/>
      <c r="AD125" t="s" s="79">
        <v>136</v>
      </c>
      <c r="AE125" s="72"/>
      <c r="AF125" s="72"/>
      <c r="AG125" s="72"/>
      <c r="AH125" s="72"/>
      <c r="AI125" s="72"/>
      <c r="AJ125" s="72"/>
      <c r="AK125" s="72"/>
      <c r="AL125" s="72"/>
      <c r="AM125" t="s" s="104">
        <v>125</v>
      </c>
      <c r="AN125" s="72"/>
      <c r="AO125" s="72"/>
      <c r="AP125" s="72"/>
      <c r="AQ125" s="72"/>
      <c r="AR125" s="85"/>
      <c r="AS125" s="72"/>
      <c r="AT125" s="72"/>
      <c r="AU125" s="72"/>
      <c r="AV125" s="75"/>
      <c r="AW125" s="80">
        <v>4</v>
      </c>
      <c r="AX125" s="72"/>
      <c r="AY125" s="72"/>
      <c r="AZ125" s="72"/>
      <c r="BA125" s="75"/>
      <c r="BB125" s="77">
        <v>400</v>
      </c>
      <c r="BC125" s="72"/>
      <c r="BD125" s="78"/>
      <c r="BE125" t="s" s="79">
        <v>137</v>
      </c>
      <c r="BF125" s="72"/>
      <c r="BG125" s="72"/>
      <c r="BH125" s="72"/>
      <c r="BI125" s="72"/>
      <c r="BJ125" s="72"/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5"/>
      <c r="BX125" s="80">
        <v>1</v>
      </c>
      <c r="BY125" s="72"/>
      <c r="BZ125" s="72"/>
      <c r="CA125" s="72"/>
      <c r="CB125" s="75"/>
      <c r="CC125" s="77">
        <v>500</v>
      </c>
      <c r="CD125" s="72"/>
      <c r="CE125" s="72"/>
      <c r="CF125" s="72"/>
      <c r="CG125" s="78"/>
      <c r="CH125" s="102"/>
      <c r="CI125" s="72"/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5"/>
      <c r="CU125" s="95"/>
      <c r="CV125" s="72"/>
      <c r="CW125" s="72"/>
      <c r="CX125" s="72"/>
      <c r="CY125" s="72"/>
      <c r="CZ125" s="72"/>
      <c r="DA125" s="72"/>
      <c r="DB125" s="75"/>
      <c r="DC125" s="87"/>
      <c r="DD125" s="72"/>
      <c r="DE125" s="72"/>
      <c r="DF125" s="75"/>
      <c r="DG125" s="95" cm="1">
        <f t="array" ref="DG125">CU125*DC125</f>
        <v>0</v>
      </c>
      <c r="DH125" s="72"/>
      <c r="DI125" s="72"/>
      <c r="DJ125" s="72"/>
      <c r="DK125" s="72"/>
      <c r="DL125" s="72"/>
      <c r="DM125" s="72"/>
      <c r="DN125" s="72"/>
      <c r="DO125" s="72"/>
      <c r="DP125" s="72"/>
      <c r="DQ125" s="72"/>
      <c r="DR125" s="72"/>
      <c r="DS125" s="78"/>
      <c r="DT125" s="7"/>
    </row>
    <row r="126" ht="8" customHeight="1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35"/>
      <c r="T126" s="34"/>
      <c r="U126" s="9"/>
      <c r="V126" s="9"/>
      <c r="W126" s="9"/>
      <c r="X126" s="35"/>
      <c r="Y126" s="34"/>
      <c r="Z126" s="9"/>
      <c r="AA126" s="9"/>
      <c r="AB126" s="9"/>
      <c r="AC126" s="10"/>
      <c r="AD126" s="8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35"/>
      <c r="AW126" s="34"/>
      <c r="AX126" s="9"/>
      <c r="AY126" s="9"/>
      <c r="AZ126" s="9"/>
      <c r="BA126" s="35"/>
      <c r="BB126" s="34"/>
      <c r="BC126" s="9"/>
      <c r="BD126" s="10"/>
      <c r="BE126" s="8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35"/>
      <c r="BX126" s="34"/>
      <c r="BY126" s="9"/>
      <c r="BZ126" s="9"/>
      <c r="CA126" s="9"/>
      <c r="CB126" s="35"/>
      <c r="CC126" s="34"/>
      <c r="CD126" s="9"/>
      <c r="CE126" s="9"/>
      <c r="CF126" s="9"/>
      <c r="CG126" s="10"/>
      <c r="CH126" s="8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35"/>
      <c r="CU126" s="34"/>
      <c r="CV126" s="9"/>
      <c r="CW126" s="9"/>
      <c r="CX126" s="9"/>
      <c r="CY126" s="9"/>
      <c r="CZ126" s="9"/>
      <c r="DA126" s="9"/>
      <c r="DB126" s="35"/>
      <c r="DC126" s="34"/>
      <c r="DD126" s="9"/>
      <c r="DE126" s="9"/>
      <c r="DF126" s="35"/>
      <c r="DG126" s="34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10"/>
      <c r="DT126" s="7"/>
    </row>
    <row r="127" ht="8" customHeight="1">
      <c r="A127" s="66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8"/>
      <c r="T127" s="69"/>
      <c r="U127" s="67"/>
      <c r="V127" s="67"/>
      <c r="W127" s="67"/>
      <c r="X127" s="68"/>
      <c r="Y127" s="69"/>
      <c r="Z127" s="67"/>
      <c r="AA127" s="67"/>
      <c r="AB127" s="67"/>
      <c r="AC127" s="70"/>
      <c r="AD127" s="66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8"/>
      <c r="AW127" s="69"/>
      <c r="AX127" s="67"/>
      <c r="AY127" s="67"/>
      <c r="AZ127" s="67"/>
      <c r="BA127" s="68"/>
      <c r="BB127" s="69"/>
      <c r="BC127" s="67"/>
      <c r="BD127" s="70"/>
      <c r="BE127" s="66"/>
      <c r="BF127" s="67"/>
      <c r="BG127" s="67"/>
      <c r="BH127" s="67"/>
      <c r="BI127" s="67"/>
      <c r="BJ127" s="67"/>
      <c r="BK127" s="67"/>
      <c r="BL127" s="67"/>
      <c r="BM127" s="67"/>
      <c r="BN127" s="67"/>
      <c r="BO127" s="67"/>
      <c r="BP127" s="67"/>
      <c r="BQ127" s="67"/>
      <c r="BR127" s="67"/>
      <c r="BS127" s="67"/>
      <c r="BT127" s="67"/>
      <c r="BU127" s="67"/>
      <c r="BV127" s="67"/>
      <c r="BW127" s="68"/>
      <c r="BX127" s="69"/>
      <c r="BY127" s="67"/>
      <c r="BZ127" s="67"/>
      <c r="CA127" s="67"/>
      <c r="CB127" s="68"/>
      <c r="CC127" s="69"/>
      <c r="CD127" s="67"/>
      <c r="CE127" s="67"/>
      <c r="CF127" s="67"/>
      <c r="CG127" s="70"/>
      <c r="CH127" s="66"/>
      <c r="CI127" s="67"/>
      <c r="CJ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8"/>
      <c r="CU127" s="69"/>
      <c r="CV127" s="67"/>
      <c r="CW127" s="67"/>
      <c r="CX127" s="67"/>
      <c r="CY127" s="67"/>
      <c r="CZ127" s="67"/>
      <c r="DA127" s="67"/>
      <c r="DB127" s="68"/>
      <c r="DC127" s="69"/>
      <c r="DD127" s="67"/>
      <c r="DE127" s="67"/>
      <c r="DF127" s="68"/>
      <c r="DG127" s="69"/>
      <c r="DH127" s="67"/>
      <c r="DI127" s="67"/>
      <c r="DJ127" s="67"/>
      <c r="DK127" s="67"/>
      <c r="DL127" s="67"/>
      <c r="DM127" s="67"/>
      <c r="DN127" s="67"/>
      <c r="DO127" s="67"/>
      <c r="DP127" s="67"/>
      <c r="DQ127" s="67"/>
      <c r="DR127" s="67"/>
      <c r="DS127" s="70"/>
      <c r="DT127" s="7"/>
    </row>
    <row r="128" ht="8" customHeight="1">
      <c r="A128" t="s" s="79">
        <v>130</v>
      </c>
      <c r="B128" s="72"/>
      <c r="C128" s="72"/>
      <c r="D128" s="72"/>
      <c r="E128" s="72"/>
      <c r="F128" s="72"/>
      <c r="G128" s="72"/>
      <c r="H128" s="72"/>
      <c r="I128" s="72"/>
      <c r="J128" t="s" s="85">
        <v>138</v>
      </c>
      <c r="K128" s="72"/>
      <c r="L128" s="72"/>
      <c r="M128" s="72"/>
      <c r="N128" s="72"/>
      <c r="O128" s="85"/>
      <c r="P128" s="72"/>
      <c r="Q128" s="72"/>
      <c r="R128" s="72"/>
      <c r="S128" s="75"/>
      <c r="T128" s="80">
        <v>1</v>
      </c>
      <c r="U128" s="72"/>
      <c r="V128" s="72"/>
      <c r="W128" s="72"/>
      <c r="X128" s="75"/>
      <c r="Y128" s="77">
        <v>4000</v>
      </c>
      <c r="Z128" s="72"/>
      <c r="AA128" s="72"/>
      <c r="AB128" s="72"/>
      <c r="AC128" s="78"/>
      <c r="AD128" t="s" s="79">
        <v>139</v>
      </c>
      <c r="AE128" s="72"/>
      <c r="AF128" s="72"/>
      <c r="AG128" s="72"/>
      <c r="AH128" s="72"/>
      <c r="AI128" s="72"/>
      <c r="AJ128" s="72"/>
      <c r="AK128" s="72"/>
      <c r="AL128" s="72"/>
      <c r="AM128" t="s" s="104">
        <v>125</v>
      </c>
      <c r="AN128" s="72"/>
      <c r="AO128" s="72"/>
      <c r="AP128" s="72"/>
      <c r="AQ128" s="72"/>
      <c r="AR128" s="85"/>
      <c r="AS128" s="72"/>
      <c r="AT128" s="72"/>
      <c r="AU128" s="72"/>
      <c r="AV128" s="75"/>
      <c r="AW128" s="80">
        <v>2</v>
      </c>
      <c r="AX128" s="72"/>
      <c r="AY128" s="72"/>
      <c r="AZ128" s="72"/>
      <c r="BA128" s="75"/>
      <c r="BB128" s="77">
        <v>400</v>
      </c>
      <c r="BC128" s="72"/>
      <c r="BD128" s="78"/>
      <c r="BE128" t="s" s="79">
        <v>140</v>
      </c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5"/>
      <c r="BX128" s="80">
        <v>8</v>
      </c>
      <c r="BY128" s="72"/>
      <c r="BZ128" s="72"/>
      <c r="CA128" s="72"/>
      <c r="CB128" s="75"/>
      <c r="CC128" s="77">
        <v>200</v>
      </c>
      <c r="CD128" s="72"/>
      <c r="CE128" s="72"/>
      <c r="CF128" s="72"/>
      <c r="CG128" s="78"/>
      <c r="CH128" s="102"/>
      <c r="CI128" s="72"/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5"/>
      <c r="CU128" s="95"/>
      <c r="CV128" s="72"/>
      <c r="CW128" s="72"/>
      <c r="CX128" s="72"/>
      <c r="CY128" s="72"/>
      <c r="CZ128" s="72"/>
      <c r="DA128" s="72"/>
      <c r="DB128" s="75"/>
      <c r="DC128" s="87"/>
      <c r="DD128" s="72"/>
      <c r="DE128" s="72"/>
      <c r="DF128" s="75"/>
      <c r="DG128" s="95" cm="1">
        <f t="array" ref="DG128">CU128*DC128</f>
        <v>0</v>
      </c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8"/>
      <c r="DT128" s="7"/>
    </row>
    <row r="129" ht="8" customHeight="1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35"/>
      <c r="T129" s="34"/>
      <c r="U129" s="9"/>
      <c r="V129" s="9"/>
      <c r="W129" s="9"/>
      <c r="X129" s="35"/>
      <c r="Y129" s="34"/>
      <c r="Z129" s="9"/>
      <c r="AA129" s="9"/>
      <c r="AB129" s="9"/>
      <c r="AC129" s="10"/>
      <c r="AD129" s="8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35"/>
      <c r="AW129" s="34"/>
      <c r="AX129" s="9"/>
      <c r="AY129" s="9"/>
      <c r="AZ129" s="9"/>
      <c r="BA129" s="35"/>
      <c r="BB129" s="34"/>
      <c r="BC129" s="9"/>
      <c r="BD129" s="10"/>
      <c r="BE129" s="8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35"/>
      <c r="BX129" s="34"/>
      <c r="BY129" s="9"/>
      <c r="BZ129" s="9"/>
      <c r="CA129" s="9"/>
      <c r="CB129" s="35"/>
      <c r="CC129" s="34"/>
      <c r="CD129" s="9"/>
      <c r="CE129" s="9"/>
      <c r="CF129" s="9"/>
      <c r="CG129" s="10"/>
      <c r="CH129" s="8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35"/>
      <c r="CU129" s="34"/>
      <c r="CV129" s="9"/>
      <c r="CW129" s="9"/>
      <c r="CX129" s="9"/>
      <c r="CY129" s="9"/>
      <c r="CZ129" s="9"/>
      <c r="DA129" s="9"/>
      <c r="DB129" s="35"/>
      <c r="DC129" s="34"/>
      <c r="DD129" s="9"/>
      <c r="DE129" s="9"/>
      <c r="DF129" s="35"/>
      <c r="DG129" s="34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10"/>
      <c r="DT129" s="7"/>
    </row>
    <row r="130" ht="8" customHeight="1">
      <c r="A130" s="66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8"/>
      <c r="T130" s="69"/>
      <c r="U130" s="67"/>
      <c r="V130" s="67"/>
      <c r="W130" s="67"/>
      <c r="X130" s="68"/>
      <c r="Y130" s="69"/>
      <c r="Z130" s="67"/>
      <c r="AA130" s="67"/>
      <c r="AB130" s="67"/>
      <c r="AC130" s="70"/>
      <c r="AD130" s="66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8"/>
      <c r="AW130" s="69"/>
      <c r="AX130" s="67"/>
      <c r="AY130" s="67"/>
      <c r="AZ130" s="67"/>
      <c r="BA130" s="68"/>
      <c r="BB130" s="69"/>
      <c r="BC130" s="67"/>
      <c r="BD130" s="70"/>
      <c r="BE130" s="66"/>
      <c r="BF130" s="67"/>
      <c r="BG130" s="67"/>
      <c r="BH130" s="67"/>
      <c r="BI130" s="67"/>
      <c r="BJ130" s="67"/>
      <c r="BK130" s="67"/>
      <c r="BL130" s="67"/>
      <c r="BM130" s="67"/>
      <c r="BN130" s="67"/>
      <c r="BO130" s="67"/>
      <c r="BP130" s="67"/>
      <c r="BQ130" s="67"/>
      <c r="BR130" s="67"/>
      <c r="BS130" s="67"/>
      <c r="BT130" s="67"/>
      <c r="BU130" s="67"/>
      <c r="BV130" s="67"/>
      <c r="BW130" s="68"/>
      <c r="BX130" s="69"/>
      <c r="BY130" s="67"/>
      <c r="BZ130" s="67"/>
      <c r="CA130" s="67"/>
      <c r="CB130" s="68"/>
      <c r="CC130" s="69"/>
      <c r="CD130" s="67"/>
      <c r="CE130" s="67"/>
      <c r="CF130" s="67"/>
      <c r="CG130" s="70"/>
      <c r="CH130" s="66"/>
      <c r="CI130" s="67"/>
      <c r="CJ130" s="67"/>
      <c r="CK130" s="67"/>
      <c r="CL130" s="67"/>
      <c r="CM130" s="67"/>
      <c r="CN130" s="67"/>
      <c r="CO130" s="67"/>
      <c r="CP130" s="67"/>
      <c r="CQ130" s="67"/>
      <c r="CR130" s="67"/>
      <c r="CS130" s="67"/>
      <c r="CT130" s="68"/>
      <c r="CU130" s="69"/>
      <c r="CV130" s="67"/>
      <c r="CW130" s="67"/>
      <c r="CX130" s="67"/>
      <c r="CY130" s="67"/>
      <c r="CZ130" s="67"/>
      <c r="DA130" s="67"/>
      <c r="DB130" s="68"/>
      <c r="DC130" s="69"/>
      <c r="DD130" s="67"/>
      <c r="DE130" s="67"/>
      <c r="DF130" s="68"/>
      <c r="DG130" s="69"/>
      <c r="DH130" s="67"/>
      <c r="DI130" s="67"/>
      <c r="DJ130" s="67"/>
      <c r="DK130" s="67"/>
      <c r="DL130" s="67"/>
      <c r="DM130" s="67"/>
      <c r="DN130" s="67"/>
      <c r="DO130" s="67"/>
      <c r="DP130" s="67"/>
      <c r="DQ130" s="67"/>
      <c r="DR130" s="67"/>
      <c r="DS130" s="70"/>
      <c r="DT130" s="7"/>
    </row>
    <row r="131" ht="8" customHeight="1">
      <c r="A131" t="s" s="79">
        <v>130</v>
      </c>
      <c r="B131" s="72"/>
      <c r="C131" s="72"/>
      <c r="D131" s="72"/>
      <c r="E131" s="72"/>
      <c r="F131" s="72"/>
      <c r="G131" s="72"/>
      <c r="H131" s="72"/>
      <c r="I131" s="72"/>
      <c r="J131" t="s" s="114">
        <v>141</v>
      </c>
      <c r="K131" s="72"/>
      <c r="L131" s="72"/>
      <c r="M131" s="72"/>
      <c r="N131" s="72"/>
      <c r="O131" t="s" s="85">
        <v>142</v>
      </c>
      <c r="P131" s="72"/>
      <c r="Q131" s="72"/>
      <c r="R131" s="72"/>
      <c r="S131" s="75"/>
      <c r="T131" s="80">
        <v>1</v>
      </c>
      <c r="U131" s="72"/>
      <c r="V131" s="72"/>
      <c r="W131" s="72"/>
      <c r="X131" s="75"/>
      <c r="Y131" s="77">
        <v>10000</v>
      </c>
      <c r="Z131" s="72"/>
      <c r="AA131" s="72"/>
      <c r="AB131" s="72"/>
      <c r="AC131" s="78"/>
      <c r="AD131" t="s" s="79">
        <v>133</v>
      </c>
      <c r="AE131" s="72"/>
      <c r="AF131" s="72"/>
      <c r="AG131" s="72"/>
      <c r="AH131" s="72"/>
      <c r="AI131" s="72"/>
      <c r="AJ131" s="72"/>
      <c r="AK131" s="72"/>
      <c r="AL131" s="72"/>
      <c r="AM131" t="s" s="121">
        <v>143</v>
      </c>
      <c r="AN131" s="72"/>
      <c r="AO131" s="72"/>
      <c r="AP131" s="72"/>
      <c r="AQ131" s="72"/>
      <c r="AR131" s="85"/>
      <c r="AS131" s="72"/>
      <c r="AT131" s="72"/>
      <c r="AU131" s="72"/>
      <c r="AV131" s="75"/>
      <c r="AW131" s="80">
        <v>2</v>
      </c>
      <c r="AX131" s="72"/>
      <c r="AY131" s="72"/>
      <c r="AZ131" s="72"/>
      <c r="BA131" s="75"/>
      <c r="BB131" s="77">
        <v>1500</v>
      </c>
      <c r="BC131" s="72"/>
      <c r="BD131" s="78"/>
      <c r="BE131" t="s" s="79">
        <v>144</v>
      </c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5"/>
      <c r="BX131" s="80">
        <v>2</v>
      </c>
      <c r="BY131" s="72"/>
      <c r="BZ131" s="72"/>
      <c r="CA131" s="72"/>
      <c r="CB131" s="75"/>
      <c r="CC131" s="77">
        <v>4000</v>
      </c>
      <c r="CD131" s="72"/>
      <c r="CE131" s="72"/>
      <c r="CF131" s="72"/>
      <c r="CG131" s="78"/>
      <c r="CH131" s="96"/>
      <c r="CI131" s="72"/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5"/>
      <c r="CU131" s="99"/>
      <c r="CV131" s="72"/>
      <c r="CW131" s="72"/>
      <c r="CX131" s="72"/>
      <c r="CY131" s="72"/>
      <c r="CZ131" s="72"/>
      <c r="DA131" s="72"/>
      <c r="DB131" s="75"/>
      <c r="DC131" t="s" s="98">
        <v>74</v>
      </c>
      <c r="DD131" s="72"/>
      <c r="DE131" s="72"/>
      <c r="DF131" s="75"/>
      <c r="DG131" s="99" cm="1">
        <f t="array" ref="DG131">SUM(DG68:DS130)*DK27</f>
        <v>0</v>
      </c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8"/>
      <c r="DT131" s="7"/>
    </row>
    <row r="132" ht="8" customHeight="1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35"/>
      <c r="T132" s="34"/>
      <c r="U132" s="9"/>
      <c r="V132" s="9"/>
      <c r="W132" s="9"/>
      <c r="X132" s="35"/>
      <c r="Y132" s="34"/>
      <c r="Z132" s="9"/>
      <c r="AA132" s="9"/>
      <c r="AB132" s="9"/>
      <c r="AC132" s="10"/>
      <c r="AD132" s="8"/>
      <c r="AE132" s="9"/>
      <c r="AF132" s="9"/>
      <c r="AG132" s="9"/>
      <c r="AH132" s="9"/>
      <c r="AI132" s="9"/>
      <c r="AJ132" s="9"/>
      <c r="AK132" s="9"/>
      <c r="AL132" s="9"/>
      <c r="AM132" t="s" s="122">
        <v>145</v>
      </c>
      <c r="AN132" s="9"/>
      <c r="AO132" s="9"/>
      <c r="AP132" s="9"/>
      <c r="AQ132" s="9"/>
      <c r="AR132" s="9"/>
      <c r="AS132" s="9"/>
      <c r="AT132" s="9"/>
      <c r="AU132" s="9"/>
      <c r="AV132" s="35"/>
      <c r="AW132" s="34"/>
      <c r="AX132" s="9"/>
      <c r="AY132" s="9"/>
      <c r="AZ132" s="9"/>
      <c r="BA132" s="35"/>
      <c r="BB132" s="34"/>
      <c r="BC132" s="9"/>
      <c r="BD132" s="10"/>
      <c r="BE132" s="8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35"/>
      <c r="BX132" s="34"/>
      <c r="BY132" s="9"/>
      <c r="BZ132" s="9"/>
      <c r="CA132" s="9"/>
      <c r="CB132" s="35"/>
      <c r="CC132" s="34"/>
      <c r="CD132" s="9"/>
      <c r="CE132" s="9"/>
      <c r="CF132" s="9"/>
      <c r="CG132" s="10"/>
      <c r="CH132" s="8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35"/>
      <c r="CU132" s="34"/>
      <c r="CV132" s="9"/>
      <c r="CW132" s="9"/>
      <c r="CX132" s="9"/>
      <c r="CY132" s="9"/>
      <c r="CZ132" s="9"/>
      <c r="DA132" s="9"/>
      <c r="DB132" s="35"/>
      <c r="DC132" s="34"/>
      <c r="DD132" s="9"/>
      <c r="DE132" s="9"/>
      <c r="DF132" s="35"/>
      <c r="DG132" s="34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10"/>
      <c r="DT132" s="7"/>
    </row>
    <row r="133" ht="8" customHeight="1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8"/>
      <c r="T133" s="69"/>
      <c r="U133" s="67"/>
      <c r="V133" s="67"/>
      <c r="W133" s="67"/>
      <c r="X133" s="68"/>
      <c r="Y133" s="69"/>
      <c r="Z133" s="67"/>
      <c r="AA133" s="67"/>
      <c r="AB133" s="67"/>
      <c r="AC133" s="70"/>
      <c r="AD133" s="66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8"/>
      <c r="AW133" s="69"/>
      <c r="AX133" s="67"/>
      <c r="AY133" s="67"/>
      <c r="AZ133" s="67"/>
      <c r="BA133" s="68"/>
      <c r="BB133" s="69"/>
      <c r="BC133" s="67"/>
      <c r="BD133" s="70"/>
      <c r="BE133" s="66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8"/>
      <c r="BX133" s="69"/>
      <c r="BY133" s="67"/>
      <c r="BZ133" s="67"/>
      <c r="CA133" s="67"/>
      <c r="CB133" s="68"/>
      <c r="CC133" s="69"/>
      <c r="CD133" s="67"/>
      <c r="CE133" s="67"/>
      <c r="CF133" s="67"/>
      <c r="CG133" s="70"/>
      <c r="CH133" s="14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42"/>
      <c r="CU133" s="43"/>
      <c r="CV133" s="15"/>
      <c r="CW133" s="15"/>
      <c r="CX133" s="15"/>
      <c r="CY133" s="15"/>
      <c r="CZ133" s="15"/>
      <c r="DA133" s="15"/>
      <c r="DB133" s="42"/>
      <c r="DC133" s="43"/>
      <c r="DD133" s="15"/>
      <c r="DE133" s="15"/>
      <c r="DF133" s="42"/>
      <c r="DG133" s="43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6"/>
      <c r="DT133" s="7"/>
    </row>
    <row r="134" ht="8" customHeight="1">
      <c r="A134" s="102"/>
      <c r="B134" s="72"/>
      <c r="C134" s="72"/>
      <c r="D134" s="72"/>
      <c r="E134" s="72"/>
      <c r="F134" s="72"/>
      <c r="G134" s="72"/>
      <c r="H134" s="72"/>
      <c r="I134" s="72"/>
      <c r="J134" t="s" s="114">
        <v>146</v>
      </c>
      <c r="K134" s="72"/>
      <c r="L134" s="72"/>
      <c r="M134" s="72"/>
      <c r="N134" s="72"/>
      <c r="O134" t="s" s="85">
        <v>142</v>
      </c>
      <c r="P134" s="72"/>
      <c r="Q134" s="72"/>
      <c r="R134" s="72"/>
      <c r="S134" s="75"/>
      <c r="T134" s="123">
        <v>1</v>
      </c>
      <c r="U134" s="72"/>
      <c r="V134" s="72"/>
      <c r="W134" s="72"/>
      <c r="X134" s="75"/>
      <c r="Y134" s="77">
        <v>12000</v>
      </c>
      <c r="Z134" s="72"/>
      <c r="AA134" s="72"/>
      <c r="AB134" s="72"/>
      <c r="AC134" s="78"/>
      <c r="AD134" t="s" s="79">
        <v>133</v>
      </c>
      <c r="AE134" s="72"/>
      <c r="AF134" s="72"/>
      <c r="AG134" s="72"/>
      <c r="AH134" s="72"/>
      <c r="AI134" s="72"/>
      <c r="AJ134" s="72"/>
      <c r="AK134" s="72"/>
      <c r="AL134" s="72"/>
      <c r="AM134" t="s" s="124">
        <v>147</v>
      </c>
      <c r="AN134" s="72"/>
      <c r="AO134" s="72"/>
      <c r="AP134" s="72"/>
      <c r="AQ134" s="72"/>
      <c r="AR134" s="85"/>
      <c r="AS134" s="72"/>
      <c r="AT134" s="72"/>
      <c r="AU134" s="72"/>
      <c r="AV134" s="75"/>
      <c r="AW134" s="76"/>
      <c r="AX134" s="72"/>
      <c r="AY134" s="72"/>
      <c r="AZ134" s="72"/>
      <c r="BA134" s="75"/>
      <c r="BB134" s="77"/>
      <c r="BC134" s="72"/>
      <c r="BD134" s="78"/>
      <c r="BE134" t="s" s="79">
        <v>148</v>
      </c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5"/>
      <c r="BX134" s="80">
        <v>1</v>
      </c>
      <c r="BY134" s="72"/>
      <c r="BZ134" s="72"/>
      <c r="CA134" s="72"/>
      <c r="CB134" s="75"/>
      <c r="CC134" s="77">
        <v>3000</v>
      </c>
      <c r="CD134" s="72"/>
      <c r="CE134" s="72"/>
      <c r="CF134" s="72"/>
      <c r="CG134" s="78"/>
      <c r="CH134" s="81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32"/>
      <c r="CU134" s="94"/>
      <c r="CV134" s="5"/>
      <c r="CW134" s="5"/>
      <c r="CX134" s="5"/>
      <c r="CY134" s="5"/>
      <c r="CZ134" s="5"/>
      <c r="DA134" s="5"/>
      <c r="DB134" s="32"/>
      <c r="DC134" s="62"/>
      <c r="DD134" s="5"/>
      <c r="DE134" s="5"/>
      <c r="DF134" s="32"/>
      <c r="DG134" s="62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6"/>
      <c r="DT134" s="7"/>
    </row>
    <row r="135" ht="8" customHeight="1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35"/>
      <c r="T135" s="34"/>
      <c r="U135" s="9"/>
      <c r="V135" s="9"/>
      <c r="W135" s="9"/>
      <c r="X135" s="35"/>
      <c r="Y135" s="34"/>
      <c r="Z135" s="9"/>
      <c r="AA135" s="9"/>
      <c r="AB135" s="9"/>
      <c r="AC135" s="10"/>
      <c r="AD135" s="8"/>
      <c r="AE135" s="9"/>
      <c r="AF135" s="9"/>
      <c r="AG135" s="9"/>
      <c r="AH135" s="9"/>
      <c r="AI135" s="9"/>
      <c r="AJ135" s="9"/>
      <c r="AK135" s="9"/>
      <c r="AL135" s="9"/>
      <c r="AM135" t="s" s="122">
        <v>145</v>
      </c>
      <c r="AN135" s="9"/>
      <c r="AO135" s="9"/>
      <c r="AP135" s="9"/>
      <c r="AQ135" s="9"/>
      <c r="AR135" s="9"/>
      <c r="AS135" s="9"/>
      <c r="AT135" s="9"/>
      <c r="AU135" s="9"/>
      <c r="AV135" s="35"/>
      <c r="AW135" s="34"/>
      <c r="AX135" s="9"/>
      <c r="AY135" s="9"/>
      <c r="AZ135" s="9"/>
      <c r="BA135" s="35"/>
      <c r="BB135" s="34"/>
      <c r="BC135" s="9"/>
      <c r="BD135" s="10"/>
      <c r="BE135" s="8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35"/>
      <c r="BX135" s="34"/>
      <c r="BY135" s="9"/>
      <c r="BZ135" s="9"/>
      <c r="CA135" s="9"/>
      <c r="CB135" s="35"/>
      <c r="CC135" s="34"/>
      <c r="CD135" s="9"/>
      <c r="CE135" s="9"/>
      <c r="CF135" s="9"/>
      <c r="CG135" s="10"/>
      <c r="CH135" s="8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35"/>
      <c r="CU135" s="34"/>
      <c r="CV135" s="9"/>
      <c r="CW135" s="9"/>
      <c r="CX135" s="9"/>
      <c r="CY135" s="9"/>
      <c r="CZ135" s="9"/>
      <c r="DA135" s="9"/>
      <c r="DB135" s="35"/>
      <c r="DC135" s="34"/>
      <c r="DD135" s="9"/>
      <c r="DE135" s="9"/>
      <c r="DF135" s="35"/>
      <c r="DG135" s="34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10"/>
      <c r="DT135" s="7"/>
    </row>
    <row r="136" ht="8" customHeight="1">
      <c r="A136" s="66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8"/>
      <c r="T136" s="69"/>
      <c r="U136" s="67"/>
      <c r="V136" s="67"/>
      <c r="W136" s="67"/>
      <c r="X136" s="68"/>
      <c r="Y136" s="69"/>
      <c r="Z136" s="67"/>
      <c r="AA136" s="67"/>
      <c r="AB136" s="67"/>
      <c r="AC136" s="70"/>
      <c r="AD136" s="66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8"/>
      <c r="AW136" s="69"/>
      <c r="AX136" s="67"/>
      <c r="AY136" s="67"/>
      <c r="AZ136" s="67"/>
      <c r="BA136" s="68"/>
      <c r="BB136" s="69"/>
      <c r="BC136" s="67"/>
      <c r="BD136" s="70"/>
      <c r="BE136" s="66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8"/>
      <c r="BX136" s="69"/>
      <c r="BY136" s="67"/>
      <c r="BZ136" s="67"/>
      <c r="CA136" s="67"/>
      <c r="CB136" s="68"/>
      <c r="CC136" s="69"/>
      <c r="CD136" s="67"/>
      <c r="CE136" s="67"/>
      <c r="CF136" s="67"/>
      <c r="CG136" s="70"/>
      <c r="CH136" s="66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8"/>
      <c r="CU136" s="69"/>
      <c r="CV136" s="67"/>
      <c r="CW136" s="67"/>
      <c r="CX136" s="67"/>
      <c r="CY136" s="67"/>
      <c r="CZ136" s="67"/>
      <c r="DA136" s="67"/>
      <c r="DB136" s="68"/>
      <c r="DC136" s="69"/>
      <c r="DD136" s="67"/>
      <c r="DE136" s="67"/>
      <c r="DF136" s="68"/>
      <c r="DG136" s="69"/>
      <c r="DH136" s="67"/>
      <c r="DI136" s="67"/>
      <c r="DJ136" s="67"/>
      <c r="DK136" s="67"/>
      <c r="DL136" s="67"/>
      <c r="DM136" s="67"/>
      <c r="DN136" s="67"/>
      <c r="DO136" s="67"/>
      <c r="DP136" s="67"/>
      <c r="DQ136" s="67"/>
      <c r="DR136" s="67"/>
      <c r="DS136" s="70"/>
      <c r="DT136" s="7"/>
    </row>
    <row r="137" ht="8" customHeight="1">
      <c r="A137" t="s" s="79">
        <v>149</v>
      </c>
      <c r="B137" s="72"/>
      <c r="C137" s="72"/>
      <c r="D137" s="72"/>
      <c r="E137" s="72"/>
      <c r="F137" s="72"/>
      <c r="G137" s="72"/>
      <c r="H137" s="72"/>
      <c r="I137" s="72"/>
      <c r="J137" t="s" s="114">
        <v>150</v>
      </c>
      <c r="K137" s="72"/>
      <c r="L137" s="72"/>
      <c r="M137" s="72"/>
      <c r="N137" s="72"/>
      <c r="O137" t="s" s="125">
        <v>151</v>
      </c>
      <c r="P137" s="72"/>
      <c r="Q137" s="72"/>
      <c r="R137" s="72"/>
      <c r="S137" s="75"/>
      <c r="T137" s="80">
        <v>2</v>
      </c>
      <c r="U137" s="72"/>
      <c r="V137" s="72"/>
      <c r="W137" s="72"/>
      <c r="X137" s="75"/>
      <c r="Y137" s="77">
        <v>11000</v>
      </c>
      <c r="Z137" s="72"/>
      <c r="AA137" s="72"/>
      <c r="AB137" s="72"/>
      <c r="AC137" s="78"/>
      <c r="AD137" t="s" s="79">
        <v>152</v>
      </c>
      <c r="AE137" s="72"/>
      <c r="AF137" s="72"/>
      <c r="AG137" s="72"/>
      <c r="AH137" s="72"/>
      <c r="AI137" s="72"/>
      <c r="AJ137" s="72"/>
      <c r="AK137" s="72"/>
      <c r="AL137" s="72"/>
      <c r="AM137" t="s" s="85">
        <v>153</v>
      </c>
      <c r="AN137" s="72"/>
      <c r="AO137" s="72"/>
      <c r="AP137" s="72"/>
      <c r="AQ137" s="72"/>
      <c r="AR137" s="85"/>
      <c r="AS137" s="72"/>
      <c r="AT137" s="72"/>
      <c r="AU137" s="72"/>
      <c r="AV137" s="75"/>
      <c r="AW137" s="80">
        <v>4</v>
      </c>
      <c r="AX137" s="72"/>
      <c r="AY137" s="72"/>
      <c r="AZ137" s="72"/>
      <c r="BA137" s="75"/>
      <c r="BB137" s="77">
        <v>500</v>
      </c>
      <c r="BC137" s="72"/>
      <c r="BD137" s="78"/>
      <c r="BE137" t="s" s="79">
        <v>154</v>
      </c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5"/>
      <c r="BX137" s="80">
        <v>1</v>
      </c>
      <c r="BY137" s="72"/>
      <c r="BZ137" s="72"/>
      <c r="CA137" s="72"/>
      <c r="CB137" s="75"/>
      <c r="CC137" s="77">
        <v>1000</v>
      </c>
      <c r="CD137" s="72"/>
      <c r="CE137" s="72"/>
      <c r="CF137" s="72"/>
      <c r="CG137" s="78"/>
      <c r="CH137" s="10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5"/>
      <c r="CU137" s="95"/>
      <c r="CV137" s="72"/>
      <c r="CW137" s="72"/>
      <c r="CX137" s="72"/>
      <c r="CY137" s="72"/>
      <c r="CZ137" s="72"/>
      <c r="DA137" s="72"/>
      <c r="DB137" s="75"/>
      <c r="DC137" s="87"/>
      <c r="DD137" s="72"/>
      <c r="DE137" s="72"/>
      <c r="DF137" s="75"/>
      <c r="DG137" s="87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8"/>
      <c r="DT137" s="7"/>
    </row>
    <row r="138" ht="8" customHeight="1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35"/>
      <c r="T138" s="34"/>
      <c r="U138" s="9"/>
      <c r="V138" s="9"/>
      <c r="W138" s="9"/>
      <c r="X138" s="35"/>
      <c r="Y138" s="34"/>
      <c r="Z138" s="9"/>
      <c r="AA138" s="9"/>
      <c r="AB138" s="9"/>
      <c r="AC138" s="10"/>
      <c r="AD138" s="8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35"/>
      <c r="AW138" s="34"/>
      <c r="AX138" s="9"/>
      <c r="AY138" s="9"/>
      <c r="AZ138" s="9"/>
      <c r="BA138" s="35"/>
      <c r="BB138" s="34"/>
      <c r="BC138" s="9"/>
      <c r="BD138" s="10"/>
      <c r="BE138" s="8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35"/>
      <c r="BX138" s="34"/>
      <c r="BY138" s="9"/>
      <c r="BZ138" s="9"/>
      <c r="CA138" s="9"/>
      <c r="CB138" s="35"/>
      <c r="CC138" s="34"/>
      <c r="CD138" s="9"/>
      <c r="CE138" s="9"/>
      <c r="CF138" s="9"/>
      <c r="CG138" s="10"/>
      <c r="CH138" s="8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35"/>
      <c r="CU138" s="34"/>
      <c r="CV138" s="9"/>
      <c r="CW138" s="9"/>
      <c r="CX138" s="9"/>
      <c r="CY138" s="9"/>
      <c r="CZ138" s="9"/>
      <c r="DA138" s="9"/>
      <c r="DB138" s="35"/>
      <c r="DC138" s="34"/>
      <c r="DD138" s="9"/>
      <c r="DE138" s="9"/>
      <c r="DF138" s="35"/>
      <c r="DG138" s="34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10"/>
      <c r="DT138" s="7"/>
    </row>
    <row r="139" ht="8" customHeight="1">
      <c r="A139" s="66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8"/>
      <c r="T139" s="69"/>
      <c r="U139" s="67"/>
      <c r="V139" s="67"/>
      <c r="W139" s="67"/>
      <c r="X139" s="68"/>
      <c r="Y139" s="69"/>
      <c r="Z139" s="67"/>
      <c r="AA139" s="67"/>
      <c r="AB139" s="67"/>
      <c r="AC139" s="70"/>
      <c r="AD139" s="66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8"/>
      <c r="AW139" s="69"/>
      <c r="AX139" s="67"/>
      <c r="AY139" s="67"/>
      <c r="AZ139" s="67"/>
      <c r="BA139" s="68"/>
      <c r="BB139" s="69"/>
      <c r="BC139" s="67"/>
      <c r="BD139" s="70"/>
      <c r="BE139" s="14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42"/>
      <c r="BX139" s="69"/>
      <c r="BY139" s="67"/>
      <c r="BZ139" s="67"/>
      <c r="CA139" s="67"/>
      <c r="CB139" s="68"/>
      <c r="CC139" s="69"/>
      <c r="CD139" s="67"/>
      <c r="CE139" s="67"/>
      <c r="CF139" s="67"/>
      <c r="CG139" s="70"/>
      <c r="CH139" s="66"/>
      <c r="CI139" s="67"/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8"/>
      <c r="CU139" s="69"/>
      <c r="CV139" s="67"/>
      <c r="CW139" s="67"/>
      <c r="CX139" s="67"/>
      <c r="CY139" s="67"/>
      <c r="CZ139" s="67"/>
      <c r="DA139" s="67"/>
      <c r="DB139" s="68"/>
      <c r="DC139" s="69"/>
      <c r="DD139" s="67"/>
      <c r="DE139" s="67"/>
      <c r="DF139" s="68"/>
      <c r="DG139" s="69"/>
      <c r="DH139" s="67"/>
      <c r="DI139" s="67"/>
      <c r="DJ139" s="67"/>
      <c r="DK139" s="67"/>
      <c r="DL139" s="67"/>
      <c r="DM139" s="67"/>
      <c r="DN139" s="67"/>
      <c r="DO139" s="67"/>
      <c r="DP139" s="67"/>
      <c r="DQ139" s="67"/>
      <c r="DR139" s="67"/>
      <c r="DS139" s="70"/>
      <c r="DT139" s="7"/>
    </row>
    <row r="140" ht="8" customHeight="1">
      <c r="A140" s="102"/>
      <c r="B140" s="72"/>
      <c r="C140" s="72"/>
      <c r="D140" s="72"/>
      <c r="E140" s="72"/>
      <c r="F140" s="72"/>
      <c r="G140" s="72"/>
      <c r="H140" s="72"/>
      <c r="I140" s="72"/>
      <c r="J140" s="85"/>
      <c r="K140" s="72"/>
      <c r="L140" s="72"/>
      <c r="M140" s="72"/>
      <c r="N140" s="72"/>
      <c r="O140" s="85"/>
      <c r="P140" s="72"/>
      <c r="Q140" s="72"/>
      <c r="R140" s="72"/>
      <c r="S140" s="75"/>
      <c r="T140" s="76"/>
      <c r="U140" s="72"/>
      <c r="V140" s="72"/>
      <c r="W140" s="72"/>
      <c r="X140" s="75"/>
      <c r="Y140" s="77"/>
      <c r="Z140" s="72"/>
      <c r="AA140" s="72"/>
      <c r="AB140" s="72"/>
      <c r="AC140" s="78"/>
      <c r="AD140" t="s" s="79">
        <v>152</v>
      </c>
      <c r="AE140" s="72"/>
      <c r="AF140" s="72"/>
      <c r="AG140" s="72"/>
      <c r="AH140" s="72"/>
      <c r="AI140" s="72"/>
      <c r="AJ140" s="72"/>
      <c r="AK140" s="72"/>
      <c r="AL140" s="72"/>
      <c r="AM140" t="s" s="85">
        <v>155</v>
      </c>
      <c r="AN140" s="72"/>
      <c r="AO140" s="72"/>
      <c r="AP140" s="72"/>
      <c r="AQ140" s="72"/>
      <c r="AR140" s="85"/>
      <c r="AS140" s="72"/>
      <c r="AT140" s="72"/>
      <c r="AU140" s="72"/>
      <c r="AV140" s="75"/>
      <c r="AW140" s="80">
        <v>2</v>
      </c>
      <c r="AX140" s="72"/>
      <c r="AY140" s="72"/>
      <c r="AZ140" s="72"/>
      <c r="BA140" s="75"/>
      <c r="BB140" s="77">
        <v>400</v>
      </c>
      <c r="BC140" s="72"/>
      <c r="BD140" s="78"/>
      <c r="BE140" t="s" s="91">
        <v>156</v>
      </c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6"/>
      <c r="BX140" s="126">
        <v>2</v>
      </c>
      <c r="BY140" s="72"/>
      <c r="BZ140" s="72"/>
      <c r="CA140" s="72"/>
      <c r="CB140" s="75"/>
      <c r="CC140" s="77">
        <v>400</v>
      </c>
      <c r="CD140" s="72"/>
      <c r="CE140" s="72"/>
      <c r="CF140" s="72"/>
      <c r="CG140" s="78"/>
      <c r="CH140" s="10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5"/>
      <c r="CU140" s="95"/>
      <c r="CV140" s="72"/>
      <c r="CW140" s="72"/>
      <c r="CX140" s="72"/>
      <c r="CY140" s="72"/>
      <c r="CZ140" s="72"/>
      <c r="DA140" s="72"/>
      <c r="DB140" s="75"/>
      <c r="DC140" s="87"/>
      <c r="DD140" s="72"/>
      <c r="DE140" s="72"/>
      <c r="DF140" s="75"/>
      <c r="DG140" s="87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8"/>
      <c r="DT140" s="7"/>
    </row>
    <row r="141" ht="8" customHeight="1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35"/>
      <c r="T141" s="34"/>
      <c r="U141" s="9"/>
      <c r="V141" s="9"/>
      <c r="W141" s="9"/>
      <c r="X141" s="35"/>
      <c r="Y141" s="34"/>
      <c r="Z141" s="9"/>
      <c r="AA141" s="9"/>
      <c r="AB141" s="9"/>
      <c r="AC141" s="10"/>
      <c r="AD141" s="8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35"/>
      <c r="AW141" s="34"/>
      <c r="AX141" s="9"/>
      <c r="AY141" s="9"/>
      <c r="AZ141" s="9"/>
      <c r="BA141" s="35"/>
      <c r="BB141" s="34"/>
      <c r="BC141" s="9"/>
      <c r="BD141" s="10"/>
      <c r="BE141" s="8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10"/>
      <c r="BX141" s="8"/>
      <c r="BY141" s="9"/>
      <c r="BZ141" s="9"/>
      <c r="CA141" s="9"/>
      <c r="CB141" s="35"/>
      <c r="CC141" s="34"/>
      <c r="CD141" s="9"/>
      <c r="CE141" s="9"/>
      <c r="CF141" s="9"/>
      <c r="CG141" s="10"/>
      <c r="CH141" s="8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35"/>
      <c r="CU141" s="34"/>
      <c r="CV141" s="9"/>
      <c r="CW141" s="9"/>
      <c r="CX141" s="9"/>
      <c r="CY141" s="9"/>
      <c r="CZ141" s="9"/>
      <c r="DA141" s="9"/>
      <c r="DB141" s="35"/>
      <c r="DC141" s="34"/>
      <c r="DD141" s="9"/>
      <c r="DE141" s="9"/>
      <c r="DF141" s="35"/>
      <c r="DG141" s="34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10"/>
      <c r="DT141" s="7"/>
    </row>
    <row r="142" ht="8" customHeight="1">
      <c r="A142" s="66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8"/>
      <c r="T142" s="69"/>
      <c r="U142" s="67"/>
      <c r="V142" s="67"/>
      <c r="W142" s="67"/>
      <c r="X142" s="68"/>
      <c r="Y142" s="69"/>
      <c r="Z142" s="67"/>
      <c r="AA142" s="67"/>
      <c r="AB142" s="67"/>
      <c r="AC142" s="70"/>
      <c r="AD142" s="66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8"/>
      <c r="AW142" s="69"/>
      <c r="AX142" s="67"/>
      <c r="AY142" s="67"/>
      <c r="AZ142" s="67"/>
      <c r="BA142" s="68"/>
      <c r="BB142" s="69"/>
      <c r="BC142" s="67"/>
      <c r="BD142" s="70"/>
      <c r="BE142" s="66"/>
      <c r="BF142" s="67"/>
      <c r="BG142" s="67"/>
      <c r="BH142" s="67"/>
      <c r="BI142" s="67"/>
      <c r="BJ142" s="67"/>
      <c r="BK142" s="67"/>
      <c r="BL142" s="67"/>
      <c r="BM142" s="67"/>
      <c r="BN142" s="67"/>
      <c r="BO142" s="67"/>
      <c r="BP142" s="67"/>
      <c r="BQ142" s="67"/>
      <c r="BR142" s="67"/>
      <c r="BS142" s="67"/>
      <c r="BT142" s="67"/>
      <c r="BU142" s="67"/>
      <c r="BV142" s="67"/>
      <c r="BW142" s="70"/>
      <c r="BX142" s="66"/>
      <c r="BY142" s="67"/>
      <c r="BZ142" s="67"/>
      <c r="CA142" s="67"/>
      <c r="CB142" s="68"/>
      <c r="CC142" s="69"/>
      <c r="CD142" s="67"/>
      <c r="CE142" s="67"/>
      <c r="CF142" s="67"/>
      <c r="CG142" s="70"/>
      <c r="CH142" s="66"/>
      <c r="CI142" s="67"/>
      <c r="CJ142" s="67"/>
      <c r="CK142" s="67"/>
      <c r="CL142" s="67"/>
      <c r="CM142" s="67"/>
      <c r="CN142" s="67"/>
      <c r="CO142" s="67"/>
      <c r="CP142" s="67"/>
      <c r="CQ142" s="67"/>
      <c r="CR142" s="67"/>
      <c r="CS142" s="67"/>
      <c r="CT142" s="68"/>
      <c r="CU142" s="69"/>
      <c r="CV142" s="67"/>
      <c r="CW142" s="67"/>
      <c r="CX142" s="67"/>
      <c r="CY142" s="67"/>
      <c r="CZ142" s="67"/>
      <c r="DA142" s="67"/>
      <c r="DB142" s="68"/>
      <c r="DC142" s="69"/>
      <c r="DD142" s="67"/>
      <c r="DE142" s="67"/>
      <c r="DF142" s="68"/>
      <c r="DG142" s="69"/>
      <c r="DH142" s="67"/>
      <c r="DI142" s="67"/>
      <c r="DJ142" s="67"/>
      <c r="DK142" s="67"/>
      <c r="DL142" s="67"/>
      <c r="DM142" s="67"/>
      <c r="DN142" s="67"/>
      <c r="DO142" s="67"/>
      <c r="DP142" s="67"/>
      <c r="DQ142" s="67"/>
      <c r="DR142" s="67"/>
      <c r="DS142" s="70"/>
      <c r="DT142" s="7"/>
    </row>
    <row r="143" ht="8" customHeight="1">
      <c r="A143" s="102"/>
      <c r="B143" s="72"/>
      <c r="C143" s="72"/>
      <c r="D143" s="72"/>
      <c r="E143" s="72"/>
      <c r="F143" s="72"/>
      <c r="G143" s="72"/>
      <c r="H143" s="72"/>
      <c r="I143" s="72"/>
      <c r="J143" s="85"/>
      <c r="K143" s="72"/>
      <c r="L143" s="72"/>
      <c r="M143" s="72"/>
      <c r="N143" s="72"/>
      <c r="O143" s="85"/>
      <c r="P143" s="72"/>
      <c r="Q143" s="72"/>
      <c r="R143" s="72"/>
      <c r="S143" s="75"/>
      <c r="T143" s="76"/>
      <c r="U143" s="72"/>
      <c r="V143" s="72"/>
      <c r="W143" s="72"/>
      <c r="X143" s="75"/>
      <c r="Y143" s="77"/>
      <c r="Z143" s="72"/>
      <c r="AA143" s="72"/>
      <c r="AB143" s="72"/>
      <c r="AC143" s="78"/>
      <c r="AD143" t="s" s="79">
        <v>152</v>
      </c>
      <c r="AE143" s="72"/>
      <c r="AF143" s="72"/>
      <c r="AG143" s="72"/>
      <c r="AH143" s="72"/>
      <c r="AI143" s="72"/>
      <c r="AJ143" s="72"/>
      <c r="AK143" s="72"/>
      <c r="AL143" s="72"/>
      <c r="AM143" t="s" s="85">
        <v>157</v>
      </c>
      <c r="AN143" s="72"/>
      <c r="AO143" s="72"/>
      <c r="AP143" s="72"/>
      <c r="AQ143" s="72"/>
      <c r="AR143" s="85"/>
      <c r="AS143" s="72"/>
      <c r="AT143" s="72"/>
      <c r="AU143" s="72"/>
      <c r="AV143" s="75"/>
      <c r="AW143" s="80">
        <v>2</v>
      </c>
      <c r="AX143" s="72"/>
      <c r="AY143" s="72"/>
      <c r="AZ143" s="72"/>
      <c r="BA143" s="75"/>
      <c r="BB143" s="77">
        <v>200</v>
      </c>
      <c r="BC143" s="72"/>
      <c r="BD143" s="78"/>
      <c r="BE143" t="s" s="79">
        <v>158</v>
      </c>
      <c r="BF143" s="72"/>
      <c r="BG143" s="72"/>
      <c r="BH143" s="72"/>
      <c r="BI143" s="72"/>
      <c r="BJ143" s="72"/>
      <c r="BK143" s="72"/>
      <c r="BL143" s="72"/>
      <c r="BM143" s="72"/>
      <c r="BN143" t="s" s="85">
        <v>143</v>
      </c>
      <c r="BO143" s="72"/>
      <c r="BP143" s="72"/>
      <c r="BQ143" s="72"/>
      <c r="BR143" s="72"/>
      <c r="BS143" t="s" s="85">
        <v>153</v>
      </c>
      <c r="BT143" s="72"/>
      <c r="BU143" s="72"/>
      <c r="BV143" s="72"/>
      <c r="BW143" s="78"/>
      <c r="BX143" s="126">
        <v>2</v>
      </c>
      <c r="BY143" s="72"/>
      <c r="BZ143" s="72"/>
      <c r="CA143" s="72"/>
      <c r="CB143" s="75"/>
      <c r="CC143" s="77">
        <v>500</v>
      </c>
      <c r="CD143" s="72"/>
      <c r="CE143" s="72"/>
      <c r="CF143" s="72"/>
      <c r="CG143" s="78"/>
      <c r="CH143" s="10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5"/>
      <c r="CU143" s="95"/>
      <c r="CV143" s="72"/>
      <c r="CW143" s="72"/>
      <c r="CX143" s="72"/>
      <c r="CY143" s="72"/>
      <c r="CZ143" s="72"/>
      <c r="DA143" s="72"/>
      <c r="DB143" s="75"/>
      <c r="DC143" s="87"/>
      <c r="DD143" s="72"/>
      <c r="DE143" s="72"/>
      <c r="DF143" s="75"/>
      <c r="DG143" s="87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8"/>
      <c r="DT143" s="7"/>
    </row>
    <row r="144" ht="8" customHeight="1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35"/>
      <c r="T144" s="34"/>
      <c r="U144" s="9"/>
      <c r="V144" s="9"/>
      <c r="W144" s="9"/>
      <c r="X144" s="35"/>
      <c r="Y144" s="34"/>
      <c r="Z144" s="9"/>
      <c r="AA144" s="9"/>
      <c r="AB144" s="9"/>
      <c r="AC144" s="10"/>
      <c r="AD144" s="8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35"/>
      <c r="AW144" s="34"/>
      <c r="AX144" s="9"/>
      <c r="AY144" s="9"/>
      <c r="AZ144" s="9"/>
      <c r="BA144" s="35"/>
      <c r="BB144" s="34"/>
      <c r="BC144" s="9"/>
      <c r="BD144" s="10"/>
      <c r="BE144" s="8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10"/>
      <c r="BX144" s="8"/>
      <c r="BY144" s="9"/>
      <c r="BZ144" s="9"/>
      <c r="CA144" s="9"/>
      <c r="CB144" s="35"/>
      <c r="CC144" s="34"/>
      <c r="CD144" s="9"/>
      <c r="CE144" s="9"/>
      <c r="CF144" s="9"/>
      <c r="CG144" s="10"/>
      <c r="CH144" s="8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35"/>
      <c r="CU144" s="34"/>
      <c r="CV144" s="9"/>
      <c r="CW144" s="9"/>
      <c r="CX144" s="9"/>
      <c r="CY144" s="9"/>
      <c r="CZ144" s="9"/>
      <c r="DA144" s="9"/>
      <c r="DB144" s="35"/>
      <c r="DC144" s="34"/>
      <c r="DD144" s="9"/>
      <c r="DE144" s="9"/>
      <c r="DF144" s="35"/>
      <c r="DG144" s="34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10"/>
      <c r="DT144" s="7"/>
    </row>
    <row r="145" ht="8" customHeight="1">
      <c r="A145" s="66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8"/>
      <c r="T145" s="69"/>
      <c r="U145" s="67"/>
      <c r="V145" s="67"/>
      <c r="W145" s="67"/>
      <c r="X145" s="68"/>
      <c r="Y145" s="69"/>
      <c r="Z145" s="67"/>
      <c r="AA145" s="67"/>
      <c r="AB145" s="67"/>
      <c r="AC145" s="70"/>
      <c r="AD145" s="66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8"/>
      <c r="AW145" s="69"/>
      <c r="AX145" s="67"/>
      <c r="AY145" s="67"/>
      <c r="AZ145" s="67"/>
      <c r="BA145" s="68"/>
      <c r="BB145" s="69"/>
      <c r="BC145" s="67"/>
      <c r="BD145" s="70"/>
      <c r="BE145" s="66"/>
      <c r="BF145" s="67"/>
      <c r="BG145" s="67"/>
      <c r="BH145" s="67"/>
      <c r="BI145" s="67"/>
      <c r="BJ145" s="67"/>
      <c r="BK145" s="67"/>
      <c r="BL145" s="67"/>
      <c r="BM145" s="67"/>
      <c r="BN145" s="67"/>
      <c r="BO145" s="67"/>
      <c r="BP145" s="67"/>
      <c r="BQ145" s="67"/>
      <c r="BR145" s="67"/>
      <c r="BS145" s="67"/>
      <c r="BT145" s="67"/>
      <c r="BU145" s="67"/>
      <c r="BV145" s="67"/>
      <c r="BW145" s="70"/>
      <c r="BX145" s="66"/>
      <c r="BY145" s="67"/>
      <c r="BZ145" s="67"/>
      <c r="CA145" s="67"/>
      <c r="CB145" s="68"/>
      <c r="CC145" s="69"/>
      <c r="CD145" s="67"/>
      <c r="CE145" s="67"/>
      <c r="CF145" s="67"/>
      <c r="CG145" s="70"/>
      <c r="CH145" s="66"/>
      <c r="CI145" s="67"/>
      <c r="CJ145" s="67"/>
      <c r="CK145" s="67"/>
      <c r="CL145" s="67"/>
      <c r="CM145" s="67"/>
      <c r="CN145" s="67"/>
      <c r="CO145" s="67"/>
      <c r="CP145" s="67"/>
      <c r="CQ145" s="67"/>
      <c r="CR145" s="67"/>
      <c r="CS145" s="67"/>
      <c r="CT145" s="68"/>
      <c r="CU145" s="69"/>
      <c r="CV145" s="67"/>
      <c r="CW145" s="67"/>
      <c r="CX145" s="67"/>
      <c r="CY145" s="67"/>
      <c r="CZ145" s="67"/>
      <c r="DA145" s="67"/>
      <c r="DB145" s="68"/>
      <c r="DC145" s="69"/>
      <c r="DD145" s="67"/>
      <c r="DE145" s="67"/>
      <c r="DF145" s="68"/>
      <c r="DG145" s="69"/>
      <c r="DH145" s="67"/>
      <c r="DI145" s="67"/>
      <c r="DJ145" s="67"/>
      <c r="DK145" s="67"/>
      <c r="DL145" s="67"/>
      <c r="DM145" s="67"/>
      <c r="DN145" s="67"/>
      <c r="DO145" s="67"/>
      <c r="DP145" s="67"/>
      <c r="DQ145" s="67"/>
      <c r="DR145" s="67"/>
      <c r="DS145" s="70"/>
      <c r="DT145" s="7"/>
    </row>
    <row r="146" ht="8" customHeight="1">
      <c r="A146" t="s" s="79">
        <v>159</v>
      </c>
      <c r="B146" s="72"/>
      <c r="C146" s="72"/>
      <c r="D146" s="72"/>
      <c r="E146" s="72"/>
      <c r="F146" s="72"/>
      <c r="G146" s="72"/>
      <c r="H146" s="72"/>
      <c r="I146" s="72"/>
      <c r="J146" t="s" s="121">
        <v>160</v>
      </c>
      <c r="K146" s="72"/>
      <c r="L146" s="72"/>
      <c r="M146" s="72"/>
      <c r="N146" s="72"/>
      <c r="O146" t="s" s="85">
        <v>161</v>
      </c>
      <c r="P146" s="72"/>
      <c r="Q146" s="72"/>
      <c r="R146" s="72"/>
      <c r="S146" s="75"/>
      <c r="T146" s="80">
        <v>6</v>
      </c>
      <c r="U146" s="72"/>
      <c r="V146" s="72"/>
      <c r="W146" s="72"/>
      <c r="X146" s="75"/>
      <c r="Y146" s="77">
        <v>3500</v>
      </c>
      <c r="Z146" s="72"/>
      <c r="AA146" s="72"/>
      <c r="AB146" s="72"/>
      <c r="AC146" s="78"/>
      <c r="AD146" t="s" s="79">
        <v>162</v>
      </c>
      <c r="AE146" s="72"/>
      <c r="AF146" s="72"/>
      <c r="AG146" s="72"/>
      <c r="AH146" s="72"/>
      <c r="AI146" s="72"/>
      <c r="AJ146" s="72"/>
      <c r="AK146" s="72"/>
      <c r="AL146" s="72"/>
      <c r="AM146" t="s" s="85">
        <v>153</v>
      </c>
      <c r="AN146" s="72"/>
      <c r="AO146" s="72"/>
      <c r="AP146" s="72"/>
      <c r="AQ146" s="72"/>
      <c r="AR146" s="85"/>
      <c r="AS146" s="72"/>
      <c r="AT146" s="72"/>
      <c r="AU146" s="72"/>
      <c r="AV146" s="75"/>
      <c r="AW146" s="80">
        <v>1</v>
      </c>
      <c r="AX146" s="72"/>
      <c r="AY146" s="72"/>
      <c r="AZ146" s="72"/>
      <c r="BA146" s="75"/>
      <c r="BB146" s="77">
        <v>800</v>
      </c>
      <c r="BC146" s="72"/>
      <c r="BD146" s="78"/>
      <c r="BE146" s="102"/>
      <c r="BF146" s="72"/>
      <c r="BG146" s="72"/>
      <c r="BH146" s="72"/>
      <c r="BI146" s="72"/>
      <c r="BJ146" s="72"/>
      <c r="BK146" s="72"/>
      <c r="BL146" s="72"/>
      <c r="BM146" s="72"/>
      <c r="BN146" t="s" s="85">
        <v>163</v>
      </c>
      <c r="BO146" s="72"/>
      <c r="BP146" s="72"/>
      <c r="BQ146" s="72"/>
      <c r="BR146" s="72"/>
      <c r="BS146" t="s" s="85">
        <v>155</v>
      </c>
      <c r="BT146" s="72"/>
      <c r="BU146" s="72"/>
      <c r="BV146" s="72"/>
      <c r="BW146" s="78"/>
      <c r="BX146" s="126">
        <v>1</v>
      </c>
      <c r="BY146" s="72"/>
      <c r="BZ146" s="72"/>
      <c r="CA146" s="72"/>
      <c r="CB146" s="75"/>
      <c r="CC146" s="77">
        <v>400</v>
      </c>
      <c r="CD146" s="72"/>
      <c r="CE146" s="72"/>
      <c r="CF146" s="72"/>
      <c r="CG146" s="78"/>
      <c r="CH146" s="102"/>
      <c r="CI146" s="72"/>
      <c r="CJ146" s="72"/>
      <c r="CK146" s="72"/>
      <c r="CL146" s="72"/>
      <c r="CM146" s="72"/>
      <c r="CN146" s="72"/>
      <c r="CO146" s="72"/>
      <c r="CP146" s="72"/>
      <c r="CQ146" s="72"/>
      <c r="CR146" s="72"/>
      <c r="CS146" s="72"/>
      <c r="CT146" s="75"/>
      <c r="CU146" s="95"/>
      <c r="CV146" s="72"/>
      <c r="CW146" s="72"/>
      <c r="CX146" s="72"/>
      <c r="CY146" s="72"/>
      <c r="CZ146" s="72"/>
      <c r="DA146" s="72"/>
      <c r="DB146" s="75"/>
      <c r="DC146" s="87"/>
      <c r="DD146" s="72"/>
      <c r="DE146" s="72"/>
      <c r="DF146" s="75"/>
      <c r="DG146" s="87"/>
      <c r="DH146" s="72"/>
      <c r="DI146" s="72"/>
      <c r="DJ146" s="72"/>
      <c r="DK146" s="72"/>
      <c r="DL146" s="72"/>
      <c r="DM146" s="72"/>
      <c r="DN146" s="72"/>
      <c r="DO146" s="72"/>
      <c r="DP146" s="72"/>
      <c r="DQ146" s="72"/>
      <c r="DR146" s="72"/>
      <c r="DS146" s="78"/>
      <c r="DT146" s="7"/>
    </row>
    <row r="147" ht="8" customHeight="1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35"/>
      <c r="T147" s="34"/>
      <c r="U147" s="9"/>
      <c r="V147" s="9"/>
      <c r="W147" s="9"/>
      <c r="X147" s="35"/>
      <c r="Y147" s="34"/>
      <c r="Z147" s="9"/>
      <c r="AA147" s="9"/>
      <c r="AB147" s="9"/>
      <c r="AC147" s="10"/>
      <c r="AD147" s="8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35"/>
      <c r="AW147" s="34"/>
      <c r="AX147" s="9"/>
      <c r="AY147" s="9"/>
      <c r="AZ147" s="9"/>
      <c r="BA147" s="35"/>
      <c r="BB147" s="34"/>
      <c r="BC147" s="9"/>
      <c r="BD147" s="10"/>
      <c r="BE147" s="8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10"/>
      <c r="BX147" s="8"/>
      <c r="BY147" s="9"/>
      <c r="BZ147" s="9"/>
      <c r="CA147" s="9"/>
      <c r="CB147" s="35"/>
      <c r="CC147" s="34"/>
      <c r="CD147" s="9"/>
      <c r="CE147" s="9"/>
      <c r="CF147" s="9"/>
      <c r="CG147" s="10"/>
      <c r="CH147" s="8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35"/>
      <c r="CU147" s="34"/>
      <c r="CV147" s="9"/>
      <c r="CW147" s="9"/>
      <c r="CX147" s="9"/>
      <c r="CY147" s="9"/>
      <c r="CZ147" s="9"/>
      <c r="DA147" s="9"/>
      <c r="DB147" s="35"/>
      <c r="DC147" s="34"/>
      <c r="DD147" s="9"/>
      <c r="DE147" s="9"/>
      <c r="DF147" s="35"/>
      <c r="DG147" s="34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10"/>
      <c r="DT147" s="7"/>
    </row>
    <row r="148" ht="8" customHeight="1">
      <c r="A148" s="66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8"/>
      <c r="T148" s="69"/>
      <c r="U148" s="67"/>
      <c r="V148" s="67"/>
      <c r="W148" s="67"/>
      <c r="X148" s="68"/>
      <c r="Y148" s="69"/>
      <c r="Z148" s="67"/>
      <c r="AA148" s="67"/>
      <c r="AB148" s="67"/>
      <c r="AC148" s="70"/>
      <c r="AD148" s="66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8"/>
      <c r="AW148" s="69"/>
      <c r="AX148" s="67"/>
      <c r="AY148" s="67"/>
      <c r="AZ148" s="67"/>
      <c r="BA148" s="68"/>
      <c r="BB148" s="69"/>
      <c r="BC148" s="67"/>
      <c r="BD148" s="70"/>
      <c r="BE148" s="14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6"/>
      <c r="BX148" s="66"/>
      <c r="BY148" s="67"/>
      <c r="BZ148" s="67"/>
      <c r="CA148" s="67"/>
      <c r="CB148" s="68"/>
      <c r="CC148" s="69"/>
      <c r="CD148" s="67"/>
      <c r="CE148" s="67"/>
      <c r="CF148" s="67"/>
      <c r="CG148" s="70"/>
      <c r="CH148" s="66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8"/>
      <c r="CU148" s="69"/>
      <c r="CV148" s="67"/>
      <c r="CW148" s="67"/>
      <c r="CX148" s="67"/>
      <c r="CY148" s="67"/>
      <c r="CZ148" s="67"/>
      <c r="DA148" s="67"/>
      <c r="DB148" s="68"/>
      <c r="DC148" s="69"/>
      <c r="DD148" s="67"/>
      <c r="DE148" s="67"/>
      <c r="DF148" s="68"/>
      <c r="DG148" s="69"/>
      <c r="DH148" s="67"/>
      <c r="DI148" s="67"/>
      <c r="DJ148" s="67"/>
      <c r="DK148" s="67"/>
      <c r="DL148" s="67"/>
      <c r="DM148" s="67"/>
      <c r="DN148" s="67"/>
      <c r="DO148" s="67"/>
      <c r="DP148" s="67"/>
      <c r="DQ148" s="67"/>
      <c r="DR148" s="67"/>
      <c r="DS148" s="70"/>
      <c r="DT148" s="7"/>
    </row>
    <row r="149" ht="8" customHeight="1">
      <c r="A149" t="s" s="79">
        <v>164</v>
      </c>
      <c r="B149" s="72"/>
      <c r="C149" s="72"/>
      <c r="D149" s="72"/>
      <c r="E149" s="72"/>
      <c r="F149" s="72"/>
      <c r="G149" s="72"/>
      <c r="H149" s="72"/>
      <c r="I149" s="72"/>
      <c r="J149" t="s" s="127">
        <v>165</v>
      </c>
      <c r="K149" s="72"/>
      <c r="L149" s="72"/>
      <c r="M149" s="72"/>
      <c r="N149" s="72"/>
      <c r="O149" t="s" s="128">
        <v>166</v>
      </c>
      <c r="P149" s="72"/>
      <c r="Q149" s="72"/>
      <c r="R149" s="72"/>
      <c r="S149" s="75"/>
      <c r="T149" s="76"/>
      <c r="U149" s="72"/>
      <c r="V149" s="72"/>
      <c r="W149" s="72"/>
      <c r="X149" s="75"/>
      <c r="Y149" s="77">
        <v>16000</v>
      </c>
      <c r="Z149" s="72"/>
      <c r="AA149" s="72"/>
      <c r="AB149" s="72"/>
      <c r="AC149" s="78"/>
      <c r="AD149" t="s" s="79">
        <v>167</v>
      </c>
      <c r="AE149" s="72"/>
      <c r="AF149" s="72"/>
      <c r="AG149" s="72"/>
      <c r="AH149" s="72"/>
      <c r="AI149" s="72"/>
      <c r="AJ149" s="72"/>
      <c r="AK149" s="72"/>
      <c r="AL149" s="72"/>
      <c r="AM149" t="s" s="85">
        <v>168</v>
      </c>
      <c r="AN149" s="72"/>
      <c r="AO149" s="72"/>
      <c r="AP149" s="72"/>
      <c r="AQ149" s="72"/>
      <c r="AR149" s="85"/>
      <c r="AS149" s="72"/>
      <c r="AT149" s="72"/>
      <c r="AU149" s="72"/>
      <c r="AV149" s="75"/>
      <c r="AW149" s="80">
        <v>2</v>
      </c>
      <c r="AX149" s="72"/>
      <c r="AY149" s="72"/>
      <c r="AZ149" s="72"/>
      <c r="BA149" s="75"/>
      <c r="BB149" s="77">
        <v>5000</v>
      </c>
      <c r="BC149" s="72"/>
      <c r="BD149" s="78"/>
      <c r="BE149" s="81"/>
      <c r="BF149" s="5"/>
      <c r="BG149" s="5"/>
      <c r="BH149" s="5"/>
      <c r="BI149" s="5"/>
      <c r="BJ149" s="5"/>
      <c r="BK149" s="5"/>
      <c r="BL149" s="5"/>
      <c r="BM149" s="5"/>
      <c r="BN149" t="s" s="118">
        <v>169</v>
      </c>
      <c r="BO149" s="5"/>
      <c r="BP149" s="5"/>
      <c r="BQ149" s="5"/>
      <c r="BR149" s="5"/>
      <c r="BS149" t="s" s="118">
        <v>157</v>
      </c>
      <c r="BT149" s="5"/>
      <c r="BU149" s="5"/>
      <c r="BV149" s="5"/>
      <c r="BW149" s="32"/>
      <c r="BX149" s="80">
        <v>1</v>
      </c>
      <c r="BY149" s="72"/>
      <c r="BZ149" s="72"/>
      <c r="CA149" s="72"/>
      <c r="CB149" s="75"/>
      <c r="CC149" s="77">
        <v>300</v>
      </c>
      <c r="CD149" s="72"/>
      <c r="CE149" s="72"/>
      <c r="CF149" s="72"/>
      <c r="CG149" s="78"/>
      <c r="CH149" s="10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5"/>
      <c r="CU149" s="95"/>
      <c r="CV149" s="72"/>
      <c r="CW149" s="72"/>
      <c r="CX149" s="72"/>
      <c r="CY149" s="72"/>
      <c r="CZ149" s="72"/>
      <c r="DA149" s="72"/>
      <c r="DB149" s="75"/>
      <c r="DC149" s="87"/>
      <c r="DD149" s="72"/>
      <c r="DE149" s="72"/>
      <c r="DF149" s="75"/>
      <c r="DG149" s="87"/>
      <c r="DH149" s="72"/>
      <c r="DI149" s="72"/>
      <c r="DJ149" s="72"/>
      <c r="DK149" s="72"/>
      <c r="DL149" s="72"/>
      <c r="DM149" s="72"/>
      <c r="DN149" s="72"/>
      <c r="DO149" s="72"/>
      <c r="DP149" s="72"/>
      <c r="DQ149" s="72"/>
      <c r="DR149" s="72"/>
      <c r="DS149" s="78"/>
      <c r="DT149" s="7"/>
    </row>
    <row r="150" ht="8" customHeight="1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35"/>
      <c r="T150" s="34"/>
      <c r="U150" s="9"/>
      <c r="V150" s="9"/>
      <c r="W150" s="9"/>
      <c r="X150" s="35"/>
      <c r="Y150" s="34"/>
      <c r="Z150" s="9"/>
      <c r="AA150" s="9"/>
      <c r="AB150" s="9"/>
      <c r="AC150" s="10"/>
      <c r="AD150" s="8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35"/>
      <c r="AW150" s="34"/>
      <c r="AX150" s="9"/>
      <c r="AY150" s="9"/>
      <c r="AZ150" s="9"/>
      <c r="BA150" s="35"/>
      <c r="BB150" s="34"/>
      <c r="BC150" s="9"/>
      <c r="BD150" s="10"/>
      <c r="BE150" s="8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35"/>
      <c r="BX150" s="34"/>
      <c r="BY150" s="9"/>
      <c r="BZ150" s="9"/>
      <c r="CA150" s="9"/>
      <c r="CB150" s="35"/>
      <c r="CC150" s="34"/>
      <c r="CD150" s="9"/>
      <c r="CE150" s="9"/>
      <c r="CF150" s="9"/>
      <c r="CG150" s="10"/>
      <c r="CH150" s="8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35"/>
      <c r="CU150" s="34"/>
      <c r="CV150" s="9"/>
      <c r="CW150" s="9"/>
      <c r="CX150" s="9"/>
      <c r="CY150" s="9"/>
      <c r="CZ150" s="9"/>
      <c r="DA150" s="9"/>
      <c r="DB150" s="35"/>
      <c r="DC150" s="34"/>
      <c r="DD150" s="9"/>
      <c r="DE150" s="9"/>
      <c r="DF150" s="35"/>
      <c r="DG150" s="34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10"/>
      <c r="DT150" s="7"/>
    </row>
    <row r="151" ht="8" customHeight="1">
      <c r="A151" s="66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8"/>
      <c r="T151" s="69"/>
      <c r="U151" s="67"/>
      <c r="V151" s="67"/>
      <c r="W151" s="67"/>
      <c r="X151" s="68"/>
      <c r="Y151" s="69"/>
      <c r="Z151" s="67"/>
      <c r="AA151" s="67"/>
      <c r="AB151" s="67"/>
      <c r="AC151" s="70"/>
      <c r="AD151" s="66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8"/>
      <c r="AW151" s="69"/>
      <c r="AX151" s="67"/>
      <c r="AY151" s="67"/>
      <c r="AZ151" s="67"/>
      <c r="BA151" s="68"/>
      <c r="BB151" s="69"/>
      <c r="BC151" s="67"/>
      <c r="BD151" s="70"/>
      <c r="BE151" s="66"/>
      <c r="BF151" s="67"/>
      <c r="BG151" s="67"/>
      <c r="BH151" s="67"/>
      <c r="BI151" s="67"/>
      <c r="BJ151" s="67"/>
      <c r="BK151" s="67"/>
      <c r="BL151" s="67"/>
      <c r="BM151" s="67"/>
      <c r="BN151" s="67"/>
      <c r="BO151" s="67"/>
      <c r="BP151" s="67"/>
      <c r="BQ151" s="67"/>
      <c r="BR151" s="67"/>
      <c r="BS151" s="67"/>
      <c r="BT151" s="67"/>
      <c r="BU151" s="67"/>
      <c r="BV151" s="67"/>
      <c r="BW151" s="68"/>
      <c r="BX151" s="69"/>
      <c r="BY151" s="67"/>
      <c r="BZ151" s="67"/>
      <c r="CA151" s="67"/>
      <c r="CB151" s="68"/>
      <c r="CC151" s="69"/>
      <c r="CD151" s="67"/>
      <c r="CE151" s="67"/>
      <c r="CF151" s="67"/>
      <c r="CG151" s="70"/>
      <c r="CH151" s="66"/>
      <c r="CI151" s="67"/>
      <c r="CJ151" s="67"/>
      <c r="CK151" s="67"/>
      <c r="CL151" s="67"/>
      <c r="CM151" s="67"/>
      <c r="CN151" s="67"/>
      <c r="CO151" s="67"/>
      <c r="CP151" s="67"/>
      <c r="CQ151" s="67"/>
      <c r="CR151" s="67"/>
      <c r="CS151" s="67"/>
      <c r="CT151" s="68"/>
      <c r="CU151" s="69"/>
      <c r="CV151" s="67"/>
      <c r="CW151" s="67"/>
      <c r="CX151" s="67"/>
      <c r="CY151" s="67"/>
      <c r="CZ151" s="67"/>
      <c r="DA151" s="67"/>
      <c r="DB151" s="68"/>
      <c r="DC151" s="69"/>
      <c r="DD151" s="67"/>
      <c r="DE151" s="67"/>
      <c r="DF151" s="68"/>
      <c r="DG151" s="69"/>
      <c r="DH151" s="67"/>
      <c r="DI151" s="67"/>
      <c r="DJ151" s="67"/>
      <c r="DK151" s="67"/>
      <c r="DL151" s="67"/>
      <c r="DM151" s="67"/>
      <c r="DN151" s="67"/>
      <c r="DO151" s="67"/>
      <c r="DP151" s="67"/>
      <c r="DQ151" s="67"/>
      <c r="DR151" s="67"/>
      <c r="DS151" s="70"/>
      <c r="DT151" s="7"/>
    </row>
    <row r="152" ht="8" customHeight="1">
      <c r="A152" s="106"/>
      <c r="B152" s="72"/>
      <c r="C152" s="72"/>
      <c r="D152" s="72"/>
      <c r="E152" s="72"/>
      <c r="F152" s="72"/>
      <c r="G152" s="72"/>
      <c r="H152" s="72"/>
      <c r="I152" s="72"/>
      <c r="J152" s="129"/>
      <c r="K152" s="72"/>
      <c r="L152" s="72"/>
      <c r="M152" s="72"/>
      <c r="N152" s="72"/>
      <c r="O152" s="129"/>
      <c r="P152" s="72"/>
      <c r="Q152" s="72"/>
      <c r="R152" s="72"/>
      <c r="S152" s="75"/>
      <c r="T152" t="s" s="107">
        <v>99</v>
      </c>
      <c r="U152" s="72"/>
      <c r="V152" s="72"/>
      <c r="W152" s="72"/>
      <c r="X152" s="75"/>
      <c r="Y152" s="108" cm="1">
        <f t="array" ref="Y152">SUMPRODUCT(T38:X151,Y38:AC151)</f>
        <v>475500</v>
      </c>
      <c r="Z152" s="72"/>
      <c r="AA152" s="72"/>
      <c r="AB152" s="72"/>
      <c r="AC152" s="78"/>
      <c r="AD152" s="102"/>
      <c r="AE152" s="72"/>
      <c r="AF152" s="72"/>
      <c r="AG152" s="72"/>
      <c r="AH152" s="72"/>
      <c r="AI152" s="72"/>
      <c r="AJ152" s="72"/>
      <c r="AK152" s="72"/>
      <c r="AL152" s="72"/>
      <c r="AM152" s="85"/>
      <c r="AN152" s="72"/>
      <c r="AO152" s="72"/>
      <c r="AP152" s="72"/>
      <c r="AQ152" s="72"/>
      <c r="AR152" s="85"/>
      <c r="AS152" s="72"/>
      <c r="AT152" s="72"/>
      <c r="AU152" s="72"/>
      <c r="AV152" s="75"/>
      <c r="AW152" s="76"/>
      <c r="AX152" s="72"/>
      <c r="AY152" s="72"/>
      <c r="AZ152" s="72"/>
      <c r="BA152" s="75"/>
      <c r="BB152" s="77"/>
      <c r="BC152" s="72"/>
      <c r="BD152" s="78"/>
      <c r="BE152" t="s" s="79">
        <v>170</v>
      </c>
      <c r="BF152" s="72"/>
      <c r="BG152" s="72"/>
      <c r="BH152" s="72"/>
      <c r="BI152" s="72"/>
      <c r="BJ152" s="72"/>
      <c r="BK152" s="72"/>
      <c r="BL152" s="72"/>
      <c r="BM152" s="72"/>
      <c r="BN152" t="s" s="85">
        <v>171</v>
      </c>
      <c r="BO152" s="72"/>
      <c r="BP152" s="72"/>
      <c r="BQ152" s="72"/>
      <c r="BR152" s="72"/>
      <c r="BS152" s="85"/>
      <c r="BT152" s="72"/>
      <c r="BU152" s="72"/>
      <c r="BV152" s="72"/>
      <c r="BW152" s="75"/>
      <c r="BX152" s="76"/>
      <c r="BY152" s="72"/>
      <c r="BZ152" s="72"/>
      <c r="CA152" s="72"/>
      <c r="CB152" s="75"/>
      <c r="CC152" s="77"/>
      <c r="CD152" s="72"/>
      <c r="CE152" s="72"/>
      <c r="CF152" s="72"/>
      <c r="CG152" s="78"/>
      <c r="CH152" s="102"/>
      <c r="CI152" s="72"/>
      <c r="CJ152" s="72"/>
      <c r="CK152" s="72"/>
      <c r="CL152" s="72"/>
      <c r="CM152" s="72"/>
      <c r="CN152" s="72"/>
      <c r="CO152" s="72"/>
      <c r="CP152" s="72"/>
      <c r="CQ152" s="72"/>
      <c r="CR152" s="72"/>
      <c r="CS152" s="72"/>
      <c r="CT152" s="75"/>
      <c r="CU152" s="95"/>
      <c r="CV152" s="72"/>
      <c r="CW152" s="72"/>
      <c r="CX152" s="72"/>
      <c r="CY152" s="72"/>
      <c r="CZ152" s="72"/>
      <c r="DA152" s="72"/>
      <c r="DB152" s="75"/>
      <c r="DC152" s="87"/>
      <c r="DD152" s="72"/>
      <c r="DE152" s="72"/>
      <c r="DF152" s="75"/>
      <c r="DG152" s="87"/>
      <c r="DH152" s="72"/>
      <c r="DI152" s="72"/>
      <c r="DJ152" s="72"/>
      <c r="DK152" s="72"/>
      <c r="DL152" s="72"/>
      <c r="DM152" s="72"/>
      <c r="DN152" s="72"/>
      <c r="DO152" s="72"/>
      <c r="DP152" s="72"/>
      <c r="DQ152" s="72"/>
      <c r="DR152" s="72"/>
      <c r="DS152" s="78"/>
      <c r="DT152" s="7"/>
    </row>
    <row r="153" ht="8" customHeight="1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35"/>
      <c r="T153" s="34"/>
      <c r="U153" s="9"/>
      <c r="V153" s="9"/>
      <c r="W153" s="9"/>
      <c r="X153" s="35"/>
      <c r="Y153" s="34"/>
      <c r="Z153" s="9"/>
      <c r="AA153" s="9"/>
      <c r="AB153" s="9"/>
      <c r="AC153" s="10"/>
      <c r="AD153" s="8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35"/>
      <c r="AW153" s="34"/>
      <c r="AX153" s="9"/>
      <c r="AY153" s="9"/>
      <c r="AZ153" s="9"/>
      <c r="BA153" s="35"/>
      <c r="BB153" s="34"/>
      <c r="BC153" s="9"/>
      <c r="BD153" s="10"/>
      <c r="BE153" s="8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35"/>
      <c r="BX153" s="34"/>
      <c r="BY153" s="9"/>
      <c r="BZ153" s="9"/>
      <c r="CA153" s="9"/>
      <c r="CB153" s="35"/>
      <c r="CC153" s="34"/>
      <c r="CD153" s="9"/>
      <c r="CE153" s="9"/>
      <c r="CF153" s="9"/>
      <c r="CG153" s="10"/>
      <c r="CH153" s="8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35"/>
      <c r="CU153" s="34"/>
      <c r="CV153" s="9"/>
      <c r="CW153" s="9"/>
      <c r="CX153" s="9"/>
      <c r="CY153" s="9"/>
      <c r="CZ153" s="9"/>
      <c r="DA153" s="9"/>
      <c r="DB153" s="35"/>
      <c r="DC153" s="34"/>
      <c r="DD153" s="9"/>
      <c r="DE153" s="9"/>
      <c r="DF153" s="35"/>
      <c r="DG153" s="34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10"/>
      <c r="DT153" s="7"/>
    </row>
    <row r="154" ht="8" customHeight="1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42"/>
      <c r="T154" s="43"/>
      <c r="U154" s="15"/>
      <c r="V154" s="15"/>
      <c r="W154" s="15"/>
      <c r="X154" s="42"/>
      <c r="Y154" s="43"/>
      <c r="Z154" s="15"/>
      <c r="AA154" s="15"/>
      <c r="AB154" s="15"/>
      <c r="AC154" s="16"/>
      <c r="AD154" s="66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8"/>
      <c r="AW154" s="69"/>
      <c r="AX154" s="67"/>
      <c r="AY154" s="67"/>
      <c r="AZ154" s="67"/>
      <c r="BA154" s="68"/>
      <c r="BB154" s="69"/>
      <c r="BC154" s="67"/>
      <c r="BD154" s="70"/>
      <c r="BE154" s="14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42"/>
      <c r="BX154" s="69"/>
      <c r="BY154" s="67"/>
      <c r="BZ154" s="67"/>
      <c r="CA154" s="67"/>
      <c r="CB154" s="68"/>
      <c r="CC154" s="69"/>
      <c r="CD154" s="67"/>
      <c r="CE154" s="67"/>
      <c r="CF154" s="67"/>
      <c r="CG154" s="70"/>
      <c r="CH154" s="66"/>
      <c r="CI154" s="67"/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8"/>
      <c r="CU154" s="69"/>
      <c r="CV154" s="67"/>
      <c r="CW154" s="67"/>
      <c r="CX154" s="67"/>
      <c r="CY154" s="67"/>
      <c r="CZ154" s="67"/>
      <c r="DA154" s="67"/>
      <c r="DB154" s="68"/>
      <c r="DC154" s="69"/>
      <c r="DD154" s="67"/>
      <c r="DE154" s="67"/>
      <c r="DF154" s="68"/>
      <c r="DG154" s="69"/>
      <c r="DH154" s="67"/>
      <c r="DI154" s="67"/>
      <c r="DJ154" s="67"/>
      <c r="DK154" s="67"/>
      <c r="DL154" s="67"/>
      <c r="DM154" s="67"/>
      <c r="DN154" s="67"/>
      <c r="DO154" s="67"/>
      <c r="DP154" s="67"/>
      <c r="DQ154" s="67"/>
      <c r="DR154" s="67"/>
      <c r="DS154" s="70"/>
      <c r="DT154" s="7"/>
    </row>
    <row r="155" ht="8" customHeight="1">
      <c r="A155" t="s" s="63">
        <v>172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32"/>
      <c r="T155" s="62"/>
      <c r="U155" s="5"/>
      <c r="V155" s="5"/>
      <c r="W155" s="5"/>
      <c r="X155" s="32"/>
      <c r="Y155" s="62"/>
      <c r="Z155" s="5"/>
      <c r="AA155" s="5"/>
      <c r="AB155" s="5"/>
      <c r="AC155" s="6"/>
      <c r="AD155" t="s" s="84">
        <v>173</v>
      </c>
      <c r="AE155" s="72"/>
      <c r="AF155" s="72"/>
      <c r="AG155" s="72"/>
      <c r="AH155" s="72"/>
      <c r="AI155" s="72"/>
      <c r="AJ155" s="72"/>
      <c r="AK155" s="72"/>
      <c r="AL155" s="72"/>
      <c r="AM155" t="s" s="85">
        <v>174</v>
      </c>
      <c r="AN155" s="72"/>
      <c r="AO155" s="72"/>
      <c r="AP155" s="72"/>
      <c r="AQ155" s="72"/>
      <c r="AR155" t="s" s="104">
        <v>175</v>
      </c>
      <c r="AS155" s="72"/>
      <c r="AT155" s="72"/>
      <c r="AU155" s="72"/>
      <c r="AV155" s="75"/>
      <c r="AW155" s="80">
        <v>8</v>
      </c>
      <c r="AX155" s="72"/>
      <c r="AY155" s="72"/>
      <c r="AZ155" s="72"/>
      <c r="BA155" s="75"/>
      <c r="BB155" s="77">
        <v>500</v>
      </c>
      <c r="BC155" s="72"/>
      <c r="BD155" s="78"/>
      <c r="BE155" s="81"/>
      <c r="BF155" s="5"/>
      <c r="BG155" s="5"/>
      <c r="BH155" s="5"/>
      <c r="BI155" s="5"/>
      <c r="BJ155" s="5"/>
      <c r="BK155" s="5"/>
      <c r="BL155" s="5"/>
      <c r="BM155" s="5"/>
      <c r="BN155" t="s" s="118">
        <v>136</v>
      </c>
      <c r="BO155" s="5"/>
      <c r="BP155" s="5"/>
      <c r="BQ155" s="5"/>
      <c r="BR155" s="5"/>
      <c r="BS155" s="118"/>
      <c r="BT155" s="5"/>
      <c r="BU155" s="5"/>
      <c r="BV155" s="5"/>
      <c r="BW155" s="6"/>
      <c r="BX155" s="126">
        <v>4</v>
      </c>
      <c r="BY155" s="72"/>
      <c r="BZ155" s="72"/>
      <c r="CA155" s="72"/>
      <c r="CB155" s="75"/>
      <c r="CC155" s="77">
        <v>300</v>
      </c>
      <c r="CD155" s="72"/>
      <c r="CE155" s="72"/>
      <c r="CF155" s="72"/>
      <c r="CG155" s="78"/>
      <c r="CH155" s="10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/>
      <c r="CT155" s="75"/>
      <c r="CU155" s="95"/>
      <c r="CV155" s="72"/>
      <c r="CW155" s="72"/>
      <c r="CX155" s="72"/>
      <c r="CY155" s="72"/>
      <c r="CZ155" s="72"/>
      <c r="DA155" s="72"/>
      <c r="DB155" s="75"/>
      <c r="DC155" s="87"/>
      <c r="DD155" s="72"/>
      <c r="DE155" s="72"/>
      <c r="DF155" s="75"/>
      <c r="DG155" s="87"/>
      <c r="DH155" s="72"/>
      <c r="DI155" s="72"/>
      <c r="DJ155" s="72"/>
      <c r="DK155" s="72"/>
      <c r="DL155" s="72"/>
      <c r="DM155" s="72"/>
      <c r="DN155" s="72"/>
      <c r="DO155" s="72"/>
      <c r="DP155" s="72"/>
      <c r="DQ155" s="72"/>
      <c r="DR155" s="72"/>
      <c r="DS155" s="78"/>
      <c r="DT155" s="7"/>
    </row>
    <row r="156" ht="8" customHeight="1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35"/>
      <c r="T156" s="34"/>
      <c r="U156" s="9"/>
      <c r="V156" s="9"/>
      <c r="W156" s="9"/>
      <c r="X156" s="35"/>
      <c r="Y156" s="34"/>
      <c r="Z156" s="9"/>
      <c r="AA156" s="9"/>
      <c r="AB156" s="9"/>
      <c r="AC156" s="10"/>
      <c r="AD156" s="8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35"/>
      <c r="AW156" s="34"/>
      <c r="AX156" s="9"/>
      <c r="AY156" s="9"/>
      <c r="AZ156" s="9"/>
      <c r="BA156" s="35"/>
      <c r="BB156" s="34"/>
      <c r="BC156" s="9"/>
      <c r="BD156" s="10"/>
      <c r="BE156" s="8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10"/>
      <c r="BX156" s="8"/>
      <c r="BY156" s="9"/>
      <c r="BZ156" s="9"/>
      <c r="CA156" s="9"/>
      <c r="CB156" s="35"/>
      <c r="CC156" s="34"/>
      <c r="CD156" s="9"/>
      <c r="CE156" s="9"/>
      <c r="CF156" s="9"/>
      <c r="CG156" s="10"/>
      <c r="CH156" s="8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35"/>
      <c r="CU156" s="34"/>
      <c r="CV156" s="9"/>
      <c r="CW156" s="9"/>
      <c r="CX156" s="9"/>
      <c r="CY156" s="9"/>
      <c r="CZ156" s="9"/>
      <c r="DA156" s="9"/>
      <c r="DB156" s="35"/>
      <c r="DC156" s="34"/>
      <c r="DD156" s="9"/>
      <c r="DE156" s="9"/>
      <c r="DF156" s="35"/>
      <c r="DG156" s="34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10"/>
      <c r="DT156" s="7"/>
    </row>
    <row r="157" ht="8" customHeight="1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42"/>
      <c r="T157" s="43"/>
      <c r="U157" s="15"/>
      <c r="V157" s="15"/>
      <c r="W157" s="15"/>
      <c r="X157" s="42"/>
      <c r="Y157" s="43"/>
      <c r="Z157" s="15"/>
      <c r="AA157" s="15"/>
      <c r="AB157" s="15"/>
      <c r="AC157" s="16"/>
      <c r="AD157" s="66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8"/>
      <c r="AW157" s="69"/>
      <c r="AX157" s="67"/>
      <c r="AY157" s="67"/>
      <c r="AZ157" s="67"/>
      <c r="BA157" s="68"/>
      <c r="BB157" s="69"/>
      <c r="BC157" s="67"/>
      <c r="BD157" s="70"/>
      <c r="BE157" s="66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  <c r="BV157" s="67"/>
      <c r="BW157" s="70"/>
      <c r="BX157" s="66"/>
      <c r="BY157" s="67"/>
      <c r="BZ157" s="67"/>
      <c r="CA157" s="67"/>
      <c r="CB157" s="68"/>
      <c r="CC157" s="69"/>
      <c r="CD157" s="67"/>
      <c r="CE157" s="67"/>
      <c r="CF157" s="67"/>
      <c r="CG157" s="70"/>
      <c r="CH157" s="66"/>
      <c r="CI157" s="67"/>
      <c r="CJ157" s="67"/>
      <c r="CK157" s="67"/>
      <c r="CL157" s="67"/>
      <c r="CM157" s="67"/>
      <c r="CN157" s="67"/>
      <c r="CO157" s="67"/>
      <c r="CP157" s="67"/>
      <c r="CQ157" s="67"/>
      <c r="CR157" s="67"/>
      <c r="CS157" s="67"/>
      <c r="CT157" s="68"/>
      <c r="CU157" s="69"/>
      <c r="CV157" s="67"/>
      <c r="CW157" s="67"/>
      <c r="CX157" s="67"/>
      <c r="CY157" s="67"/>
      <c r="CZ157" s="67"/>
      <c r="DA157" s="67"/>
      <c r="DB157" s="68"/>
      <c r="DC157" s="69"/>
      <c r="DD157" s="67"/>
      <c r="DE157" s="67"/>
      <c r="DF157" s="68"/>
      <c r="DG157" s="69"/>
      <c r="DH157" s="67"/>
      <c r="DI157" s="67"/>
      <c r="DJ157" s="67"/>
      <c r="DK157" s="67"/>
      <c r="DL157" s="67"/>
      <c r="DM157" s="67"/>
      <c r="DN157" s="67"/>
      <c r="DO157" s="67"/>
      <c r="DP157" s="67"/>
      <c r="DQ157" s="67"/>
      <c r="DR157" s="67"/>
      <c r="DS157" s="70"/>
      <c r="DT157" s="7"/>
    </row>
    <row r="158" ht="8" customHeight="1">
      <c r="A158" t="s" s="91">
        <v>176</v>
      </c>
      <c r="B158" s="5"/>
      <c r="C158" s="5"/>
      <c r="D158" s="5"/>
      <c r="E158" s="5"/>
      <c r="F158" s="5"/>
      <c r="G158" s="5"/>
      <c r="H158" s="5"/>
      <c r="I158" s="5"/>
      <c r="J158" t="s" s="118">
        <v>177</v>
      </c>
      <c r="K158" s="5"/>
      <c r="L158" s="5"/>
      <c r="M158" s="5"/>
      <c r="N158" s="5"/>
      <c r="O158" s="5"/>
      <c r="P158" s="5"/>
      <c r="Q158" s="5"/>
      <c r="R158" s="5"/>
      <c r="S158" s="32"/>
      <c r="T158" s="119">
        <v>2</v>
      </c>
      <c r="U158" s="5"/>
      <c r="V158" s="5"/>
      <c r="W158" s="5"/>
      <c r="X158" s="32"/>
      <c r="Y158" s="120">
        <v>35000</v>
      </c>
      <c r="Z158" s="5"/>
      <c r="AA158" s="5"/>
      <c r="AB158" s="5"/>
      <c r="AC158" s="6"/>
      <c r="AD158" s="102"/>
      <c r="AE158" s="72"/>
      <c r="AF158" s="72"/>
      <c r="AG158" s="72"/>
      <c r="AH158" s="72"/>
      <c r="AI158" s="72"/>
      <c r="AJ158" s="72"/>
      <c r="AK158" s="72"/>
      <c r="AL158" s="72"/>
      <c r="AM158" t="s" s="85">
        <v>174</v>
      </c>
      <c r="AN158" s="72"/>
      <c r="AO158" s="72"/>
      <c r="AP158" s="72"/>
      <c r="AQ158" s="72"/>
      <c r="AR158" t="s" s="121">
        <v>178</v>
      </c>
      <c r="AS158" s="72"/>
      <c r="AT158" s="72"/>
      <c r="AU158" s="72"/>
      <c r="AV158" s="75"/>
      <c r="AW158" s="80">
        <v>8</v>
      </c>
      <c r="AX158" s="72"/>
      <c r="AY158" s="72"/>
      <c r="AZ158" s="72"/>
      <c r="BA158" s="75"/>
      <c r="BB158" s="77">
        <v>400</v>
      </c>
      <c r="BC158" s="72"/>
      <c r="BD158" s="78"/>
      <c r="BE158" t="s" s="79">
        <v>179</v>
      </c>
      <c r="BF158" s="72"/>
      <c r="BG158" s="72"/>
      <c r="BH158" s="72"/>
      <c r="BI158" s="72"/>
      <c r="BJ158" s="72"/>
      <c r="BK158" s="72"/>
      <c r="BL158" s="72"/>
      <c r="BM158" s="72"/>
      <c r="BN158" t="s" s="85">
        <v>180</v>
      </c>
      <c r="BO158" s="72"/>
      <c r="BP158" s="72"/>
      <c r="BQ158" s="72"/>
      <c r="BR158" s="72"/>
      <c r="BS158" t="s" s="85">
        <v>181</v>
      </c>
      <c r="BT158" s="72"/>
      <c r="BU158" s="72"/>
      <c r="BV158" s="72"/>
      <c r="BW158" s="78"/>
      <c r="BX158" s="126">
        <v>1</v>
      </c>
      <c r="BY158" s="72"/>
      <c r="BZ158" s="72"/>
      <c r="CA158" s="72"/>
      <c r="CB158" s="75"/>
      <c r="CC158" s="77">
        <v>2500</v>
      </c>
      <c r="CD158" s="72"/>
      <c r="CE158" s="72"/>
      <c r="CF158" s="72"/>
      <c r="CG158" s="78"/>
      <c r="CH158" s="102"/>
      <c r="CI158" s="72"/>
      <c r="CJ158" s="72"/>
      <c r="CK158" s="72"/>
      <c r="CL158" s="72"/>
      <c r="CM158" s="72"/>
      <c r="CN158" s="72"/>
      <c r="CO158" s="72"/>
      <c r="CP158" s="72"/>
      <c r="CQ158" s="72"/>
      <c r="CR158" s="72"/>
      <c r="CS158" s="72"/>
      <c r="CT158" s="75"/>
      <c r="CU158" s="95"/>
      <c r="CV158" s="72"/>
      <c r="CW158" s="72"/>
      <c r="CX158" s="72"/>
      <c r="CY158" s="72"/>
      <c r="CZ158" s="72"/>
      <c r="DA158" s="72"/>
      <c r="DB158" s="75"/>
      <c r="DC158" s="87"/>
      <c r="DD158" s="72"/>
      <c r="DE158" s="72"/>
      <c r="DF158" s="75"/>
      <c r="DG158" s="87"/>
      <c r="DH158" s="72"/>
      <c r="DI158" s="72"/>
      <c r="DJ158" s="72"/>
      <c r="DK158" s="72"/>
      <c r="DL158" s="72"/>
      <c r="DM158" s="72"/>
      <c r="DN158" s="72"/>
      <c r="DO158" s="72"/>
      <c r="DP158" s="72"/>
      <c r="DQ158" s="72"/>
      <c r="DR158" s="72"/>
      <c r="DS158" s="78"/>
      <c r="DT158" s="7"/>
    </row>
    <row r="159" ht="8" customHeight="1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35"/>
      <c r="T159" s="34"/>
      <c r="U159" s="9"/>
      <c r="V159" s="9"/>
      <c r="W159" s="9"/>
      <c r="X159" s="35"/>
      <c r="Y159" s="34"/>
      <c r="Z159" s="9"/>
      <c r="AA159" s="9"/>
      <c r="AB159" s="9"/>
      <c r="AC159" s="10"/>
      <c r="AD159" s="8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35"/>
      <c r="AW159" s="34"/>
      <c r="AX159" s="9"/>
      <c r="AY159" s="9"/>
      <c r="AZ159" s="9"/>
      <c r="BA159" s="35"/>
      <c r="BB159" s="34"/>
      <c r="BC159" s="9"/>
      <c r="BD159" s="10"/>
      <c r="BE159" s="8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10"/>
      <c r="BX159" s="8"/>
      <c r="BY159" s="9"/>
      <c r="BZ159" s="9"/>
      <c r="CA159" s="9"/>
      <c r="CB159" s="35"/>
      <c r="CC159" s="34"/>
      <c r="CD159" s="9"/>
      <c r="CE159" s="9"/>
      <c r="CF159" s="9"/>
      <c r="CG159" s="10"/>
      <c r="CH159" s="8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35"/>
      <c r="CU159" s="34"/>
      <c r="CV159" s="9"/>
      <c r="CW159" s="9"/>
      <c r="CX159" s="9"/>
      <c r="CY159" s="9"/>
      <c r="CZ159" s="9"/>
      <c r="DA159" s="9"/>
      <c r="DB159" s="35"/>
      <c r="DC159" s="34"/>
      <c r="DD159" s="9"/>
      <c r="DE159" s="9"/>
      <c r="DF159" s="35"/>
      <c r="DG159" s="34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10"/>
      <c r="DT159" s="7"/>
    </row>
    <row r="160" ht="8" customHeight="1">
      <c r="A160" s="66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8"/>
      <c r="T160" s="69"/>
      <c r="U160" s="67"/>
      <c r="V160" s="67"/>
      <c r="W160" s="67"/>
      <c r="X160" s="68"/>
      <c r="Y160" s="69"/>
      <c r="Z160" s="67"/>
      <c r="AA160" s="67"/>
      <c r="AB160" s="67"/>
      <c r="AC160" s="70"/>
      <c r="AD160" s="66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8"/>
      <c r="AW160" s="69"/>
      <c r="AX160" s="67"/>
      <c r="AY160" s="67"/>
      <c r="AZ160" s="67"/>
      <c r="BA160" s="68"/>
      <c r="BB160" s="69"/>
      <c r="BC160" s="67"/>
      <c r="BD160" s="70"/>
      <c r="BE160" s="66"/>
      <c r="BF160" s="67"/>
      <c r="BG160" s="67"/>
      <c r="BH160" s="67"/>
      <c r="BI160" s="67"/>
      <c r="BJ160" s="67"/>
      <c r="BK160" s="67"/>
      <c r="BL160" s="67"/>
      <c r="BM160" s="67"/>
      <c r="BN160" s="67"/>
      <c r="BO160" s="67"/>
      <c r="BP160" s="67"/>
      <c r="BQ160" s="67"/>
      <c r="BR160" s="67"/>
      <c r="BS160" s="67"/>
      <c r="BT160" s="67"/>
      <c r="BU160" s="67"/>
      <c r="BV160" s="67"/>
      <c r="BW160" s="70"/>
      <c r="BX160" s="66"/>
      <c r="BY160" s="67"/>
      <c r="BZ160" s="67"/>
      <c r="CA160" s="67"/>
      <c r="CB160" s="68"/>
      <c r="CC160" s="69"/>
      <c r="CD160" s="67"/>
      <c r="CE160" s="67"/>
      <c r="CF160" s="67"/>
      <c r="CG160" s="70"/>
      <c r="CH160" s="66"/>
      <c r="CI160" s="67"/>
      <c r="CJ160" s="67"/>
      <c r="CK160" s="67"/>
      <c r="CL160" s="67"/>
      <c r="CM160" s="67"/>
      <c r="CN160" s="67"/>
      <c r="CO160" s="67"/>
      <c r="CP160" s="67"/>
      <c r="CQ160" s="67"/>
      <c r="CR160" s="67"/>
      <c r="CS160" s="67"/>
      <c r="CT160" s="68"/>
      <c r="CU160" s="69"/>
      <c r="CV160" s="67"/>
      <c r="CW160" s="67"/>
      <c r="CX160" s="67"/>
      <c r="CY160" s="67"/>
      <c r="CZ160" s="67"/>
      <c r="DA160" s="67"/>
      <c r="DB160" s="68"/>
      <c r="DC160" s="69"/>
      <c r="DD160" s="67"/>
      <c r="DE160" s="67"/>
      <c r="DF160" s="68"/>
      <c r="DG160" s="69"/>
      <c r="DH160" s="67"/>
      <c r="DI160" s="67"/>
      <c r="DJ160" s="67"/>
      <c r="DK160" s="67"/>
      <c r="DL160" s="67"/>
      <c r="DM160" s="67"/>
      <c r="DN160" s="67"/>
      <c r="DO160" s="67"/>
      <c r="DP160" s="67"/>
      <c r="DQ160" s="67"/>
      <c r="DR160" s="67"/>
      <c r="DS160" s="70"/>
      <c r="DT160" s="7"/>
    </row>
    <row r="161" ht="8" customHeight="1">
      <c r="A161" s="102"/>
      <c r="B161" s="72"/>
      <c r="C161" s="72"/>
      <c r="D161" s="72"/>
      <c r="E161" s="72"/>
      <c r="F161" s="72"/>
      <c r="G161" s="72"/>
      <c r="H161" s="72"/>
      <c r="I161" s="72"/>
      <c r="J161" s="85"/>
      <c r="K161" s="72"/>
      <c r="L161" s="72"/>
      <c r="M161" s="72"/>
      <c r="N161" s="72"/>
      <c r="O161" s="85"/>
      <c r="P161" s="72"/>
      <c r="Q161" s="72"/>
      <c r="R161" s="72"/>
      <c r="S161" s="75"/>
      <c r="T161" s="76"/>
      <c r="U161" s="72"/>
      <c r="V161" s="72"/>
      <c r="W161" s="72"/>
      <c r="X161" s="75"/>
      <c r="Y161" s="77"/>
      <c r="Z161" s="72"/>
      <c r="AA161" s="72"/>
      <c r="AB161" s="72"/>
      <c r="AC161" s="78"/>
      <c r="AD161" s="102"/>
      <c r="AE161" s="72"/>
      <c r="AF161" s="72"/>
      <c r="AG161" s="72"/>
      <c r="AH161" s="72"/>
      <c r="AI161" s="72"/>
      <c r="AJ161" s="72"/>
      <c r="AK161" s="72"/>
      <c r="AL161" s="72"/>
      <c r="AM161" t="s" s="85">
        <v>182</v>
      </c>
      <c r="AN161" s="72"/>
      <c r="AO161" s="72"/>
      <c r="AP161" s="72"/>
      <c r="AQ161" s="72"/>
      <c r="AR161" t="s" s="121">
        <v>178</v>
      </c>
      <c r="AS161" s="72"/>
      <c r="AT161" s="72"/>
      <c r="AU161" s="72"/>
      <c r="AV161" s="75"/>
      <c r="AW161" s="80">
        <v>8</v>
      </c>
      <c r="AX161" s="72"/>
      <c r="AY161" s="72"/>
      <c r="AZ161" s="72"/>
      <c r="BA161" s="75"/>
      <c r="BB161" s="77">
        <v>300</v>
      </c>
      <c r="BC161" s="72"/>
      <c r="BD161" s="78"/>
      <c r="BE161" s="102"/>
      <c r="BF161" s="72"/>
      <c r="BG161" s="72"/>
      <c r="BH161" s="72"/>
      <c r="BI161" s="72"/>
      <c r="BJ161" s="72"/>
      <c r="BK161" s="72"/>
      <c r="BL161" s="72"/>
      <c r="BM161" s="72"/>
      <c r="BN161" t="s" s="85">
        <v>183</v>
      </c>
      <c r="BO161" s="72"/>
      <c r="BP161" s="72"/>
      <c r="BQ161" s="72"/>
      <c r="BR161" s="72"/>
      <c r="BS161" s="85"/>
      <c r="BT161" s="72"/>
      <c r="BU161" s="72"/>
      <c r="BV161" s="72"/>
      <c r="BW161" s="78"/>
      <c r="BX161" s="126">
        <v>1</v>
      </c>
      <c r="BY161" s="72"/>
      <c r="BZ161" s="72"/>
      <c r="CA161" s="72"/>
      <c r="CB161" s="75"/>
      <c r="CC161" s="77">
        <v>600</v>
      </c>
      <c r="CD161" s="72"/>
      <c r="CE161" s="72"/>
      <c r="CF161" s="72"/>
      <c r="CG161" s="78"/>
      <c r="CH161" s="102"/>
      <c r="CI161" s="72"/>
      <c r="CJ161" s="72"/>
      <c r="CK161" s="72"/>
      <c r="CL161" s="72"/>
      <c r="CM161" s="72"/>
      <c r="CN161" s="72"/>
      <c r="CO161" s="72"/>
      <c r="CP161" s="72"/>
      <c r="CQ161" s="72"/>
      <c r="CR161" s="72"/>
      <c r="CS161" s="72"/>
      <c r="CT161" s="75"/>
      <c r="CU161" s="95"/>
      <c r="CV161" s="72"/>
      <c r="CW161" s="72"/>
      <c r="CX161" s="72"/>
      <c r="CY161" s="72"/>
      <c r="CZ161" s="72"/>
      <c r="DA161" s="72"/>
      <c r="DB161" s="75"/>
      <c r="DC161" s="87"/>
      <c r="DD161" s="72"/>
      <c r="DE161" s="72"/>
      <c r="DF161" s="75"/>
      <c r="DG161" s="87"/>
      <c r="DH161" s="72"/>
      <c r="DI161" s="72"/>
      <c r="DJ161" s="72"/>
      <c r="DK161" s="72"/>
      <c r="DL161" s="72"/>
      <c r="DM161" s="72"/>
      <c r="DN161" s="72"/>
      <c r="DO161" s="72"/>
      <c r="DP161" s="72"/>
      <c r="DQ161" s="72"/>
      <c r="DR161" s="72"/>
      <c r="DS161" s="78"/>
      <c r="DT161" s="7"/>
    </row>
    <row r="162" ht="8" customHeight="1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35"/>
      <c r="T162" s="34"/>
      <c r="U162" s="9"/>
      <c r="V162" s="9"/>
      <c r="W162" s="9"/>
      <c r="X162" s="35"/>
      <c r="Y162" s="34"/>
      <c r="Z162" s="9"/>
      <c r="AA162" s="9"/>
      <c r="AB162" s="9"/>
      <c r="AC162" s="10"/>
      <c r="AD162" s="8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35"/>
      <c r="AW162" s="34"/>
      <c r="AX162" s="9"/>
      <c r="AY162" s="9"/>
      <c r="AZ162" s="9"/>
      <c r="BA162" s="35"/>
      <c r="BB162" s="34"/>
      <c r="BC162" s="9"/>
      <c r="BD162" s="10"/>
      <c r="BE162" s="8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10"/>
      <c r="BX162" s="8"/>
      <c r="BY162" s="9"/>
      <c r="BZ162" s="9"/>
      <c r="CA162" s="9"/>
      <c r="CB162" s="35"/>
      <c r="CC162" s="34"/>
      <c r="CD162" s="9"/>
      <c r="CE162" s="9"/>
      <c r="CF162" s="9"/>
      <c r="CG162" s="10"/>
      <c r="CH162" s="8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35"/>
      <c r="CU162" s="34"/>
      <c r="CV162" s="9"/>
      <c r="CW162" s="9"/>
      <c r="CX162" s="9"/>
      <c r="CY162" s="9"/>
      <c r="CZ162" s="9"/>
      <c r="DA162" s="9"/>
      <c r="DB162" s="35"/>
      <c r="DC162" s="34"/>
      <c r="DD162" s="9"/>
      <c r="DE162" s="9"/>
      <c r="DF162" s="35"/>
      <c r="DG162" s="34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10"/>
      <c r="DT162" s="7"/>
    </row>
    <row r="163" ht="8" customHeight="1">
      <c r="A163" s="66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8"/>
      <c r="T163" s="69"/>
      <c r="U163" s="67"/>
      <c r="V163" s="67"/>
      <c r="W163" s="67"/>
      <c r="X163" s="68"/>
      <c r="Y163" s="69"/>
      <c r="Z163" s="67"/>
      <c r="AA163" s="67"/>
      <c r="AB163" s="67"/>
      <c r="AC163" s="70"/>
      <c r="AD163" s="66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8"/>
      <c r="AW163" s="69"/>
      <c r="AX163" s="67"/>
      <c r="AY163" s="67"/>
      <c r="AZ163" s="67"/>
      <c r="BA163" s="68"/>
      <c r="BB163" s="69"/>
      <c r="BC163" s="67"/>
      <c r="BD163" s="70"/>
      <c r="BE163" s="66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70"/>
      <c r="BX163" s="66"/>
      <c r="BY163" s="67"/>
      <c r="BZ163" s="67"/>
      <c r="CA163" s="67"/>
      <c r="CB163" s="68"/>
      <c r="CC163" s="69"/>
      <c r="CD163" s="67"/>
      <c r="CE163" s="67"/>
      <c r="CF163" s="67"/>
      <c r="CG163" s="70"/>
      <c r="CH163" s="66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8"/>
      <c r="CU163" s="69"/>
      <c r="CV163" s="67"/>
      <c r="CW163" s="67"/>
      <c r="CX163" s="67"/>
      <c r="CY163" s="67"/>
      <c r="CZ163" s="67"/>
      <c r="DA163" s="67"/>
      <c r="DB163" s="68"/>
      <c r="DC163" s="69"/>
      <c r="DD163" s="67"/>
      <c r="DE163" s="67"/>
      <c r="DF163" s="68"/>
      <c r="DG163" s="69"/>
      <c r="DH163" s="67"/>
      <c r="DI163" s="67"/>
      <c r="DJ163" s="67"/>
      <c r="DK163" s="67"/>
      <c r="DL163" s="67"/>
      <c r="DM163" s="67"/>
      <c r="DN163" s="67"/>
      <c r="DO163" s="67"/>
      <c r="DP163" s="67"/>
      <c r="DQ163" s="67"/>
      <c r="DR163" s="67"/>
      <c r="DS163" s="70"/>
      <c r="DT163" s="7"/>
    </row>
    <row r="164" ht="8" customHeight="1">
      <c r="A164" s="102"/>
      <c r="B164" s="72"/>
      <c r="C164" s="72"/>
      <c r="D164" s="72"/>
      <c r="E164" s="72"/>
      <c r="F164" s="72"/>
      <c r="G164" s="72"/>
      <c r="H164" s="72"/>
      <c r="I164" s="72"/>
      <c r="J164" s="85"/>
      <c r="K164" s="72"/>
      <c r="L164" s="72"/>
      <c r="M164" s="72"/>
      <c r="N164" s="72"/>
      <c r="O164" s="85"/>
      <c r="P164" s="72"/>
      <c r="Q164" s="72"/>
      <c r="R164" s="72"/>
      <c r="S164" s="75"/>
      <c r="T164" s="76"/>
      <c r="U164" s="72"/>
      <c r="V164" s="72"/>
      <c r="W164" s="72"/>
      <c r="X164" s="75"/>
      <c r="Y164" s="77"/>
      <c r="Z164" s="72"/>
      <c r="AA164" s="72"/>
      <c r="AB164" s="72"/>
      <c r="AC164" s="78"/>
      <c r="AD164" s="102"/>
      <c r="AE164" s="72"/>
      <c r="AF164" s="72"/>
      <c r="AG164" s="72"/>
      <c r="AH164" s="72"/>
      <c r="AI164" s="72"/>
      <c r="AJ164" s="72"/>
      <c r="AK164" s="72"/>
      <c r="AL164" s="72"/>
      <c r="AM164" s="85"/>
      <c r="AN164" s="72"/>
      <c r="AO164" s="72"/>
      <c r="AP164" s="72"/>
      <c r="AQ164" s="72"/>
      <c r="AR164" s="85"/>
      <c r="AS164" s="72"/>
      <c r="AT164" s="72"/>
      <c r="AU164" s="72"/>
      <c r="AV164" s="75"/>
      <c r="AW164" s="76"/>
      <c r="AX164" s="72"/>
      <c r="AY164" s="72"/>
      <c r="AZ164" s="72"/>
      <c r="BA164" s="75"/>
      <c r="BB164" s="77"/>
      <c r="BC164" s="72"/>
      <c r="BD164" s="78"/>
      <c r="BE164" s="102"/>
      <c r="BF164" s="72"/>
      <c r="BG164" s="72"/>
      <c r="BH164" s="72"/>
      <c r="BI164" s="72"/>
      <c r="BJ164" s="72"/>
      <c r="BK164" s="72"/>
      <c r="BL164" s="72"/>
      <c r="BM164" s="72"/>
      <c r="BN164" t="s" s="85">
        <v>184</v>
      </c>
      <c r="BO164" s="72"/>
      <c r="BP164" s="72"/>
      <c r="BQ164" s="72"/>
      <c r="BR164" s="72"/>
      <c r="BS164" t="s" s="85">
        <v>185</v>
      </c>
      <c r="BT164" s="72"/>
      <c r="BU164" s="72"/>
      <c r="BV164" s="72"/>
      <c r="BW164" s="78"/>
      <c r="BX164" s="126">
        <v>1</v>
      </c>
      <c r="BY164" s="72"/>
      <c r="BZ164" s="72"/>
      <c r="CA164" s="72"/>
      <c r="CB164" s="75"/>
      <c r="CC164" s="77">
        <v>600</v>
      </c>
      <c r="CD164" s="72"/>
      <c r="CE164" s="72"/>
      <c r="CF164" s="72"/>
      <c r="CG164" s="78"/>
      <c r="CH164" s="102"/>
      <c r="CI164" s="72"/>
      <c r="CJ164" s="72"/>
      <c r="CK164" s="72"/>
      <c r="CL164" s="72"/>
      <c r="CM164" s="72"/>
      <c r="CN164" s="72"/>
      <c r="CO164" s="72"/>
      <c r="CP164" s="72"/>
      <c r="CQ164" s="72"/>
      <c r="CR164" s="72"/>
      <c r="CS164" s="72"/>
      <c r="CT164" s="75"/>
      <c r="CU164" s="95"/>
      <c r="CV164" s="72"/>
      <c r="CW164" s="72"/>
      <c r="CX164" s="72"/>
      <c r="CY164" s="72"/>
      <c r="CZ164" s="72"/>
      <c r="DA164" s="72"/>
      <c r="DB164" s="75"/>
      <c r="DC164" s="87"/>
      <c r="DD164" s="72"/>
      <c r="DE164" s="72"/>
      <c r="DF164" s="75"/>
      <c r="DG164" s="87"/>
      <c r="DH164" s="72"/>
      <c r="DI164" s="72"/>
      <c r="DJ164" s="72"/>
      <c r="DK164" s="72"/>
      <c r="DL164" s="72"/>
      <c r="DM164" s="72"/>
      <c r="DN164" s="72"/>
      <c r="DO164" s="72"/>
      <c r="DP164" s="72"/>
      <c r="DQ164" s="72"/>
      <c r="DR164" s="72"/>
      <c r="DS164" s="78"/>
      <c r="DT164" s="7"/>
    </row>
    <row r="165" ht="8" customHeight="1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35"/>
      <c r="T165" s="34"/>
      <c r="U165" s="9"/>
      <c r="V165" s="9"/>
      <c r="W165" s="9"/>
      <c r="X165" s="35"/>
      <c r="Y165" s="34"/>
      <c r="Z165" s="9"/>
      <c r="AA165" s="9"/>
      <c r="AB165" s="9"/>
      <c r="AC165" s="10"/>
      <c r="AD165" s="8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35"/>
      <c r="AW165" s="34"/>
      <c r="AX165" s="9"/>
      <c r="AY165" s="9"/>
      <c r="AZ165" s="9"/>
      <c r="BA165" s="35"/>
      <c r="BB165" s="34"/>
      <c r="BC165" s="9"/>
      <c r="BD165" s="10"/>
      <c r="BE165" s="8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10"/>
      <c r="BX165" s="8"/>
      <c r="BY165" s="9"/>
      <c r="BZ165" s="9"/>
      <c r="CA165" s="9"/>
      <c r="CB165" s="35"/>
      <c r="CC165" s="34"/>
      <c r="CD165" s="9"/>
      <c r="CE165" s="9"/>
      <c r="CF165" s="9"/>
      <c r="CG165" s="10"/>
      <c r="CH165" s="8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35"/>
      <c r="CU165" s="34"/>
      <c r="CV165" s="9"/>
      <c r="CW165" s="9"/>
      <c r="CX165" s="9"/>
      <c r="CY165" s="9"/>
      <c r="CZ165" s="9"/>
      <c r="DA165" s="9"/>
      <c r="DB165" s="35"/>
      <c r="DC165" s="34"/>
      <c r="DD165" s="9"/>
      <c r="DE165" s="9"/>
      <c r="DF165" s="35"/>
      <c r="DG165" s="34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10"/>
      <c r="DT165" s="7"/>
    </row>
    <row r="166" ht="8" customHeight="1">
      <c r="A166" s="66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8"/>
      <c r="T166" s="69"/>
      <c r="U166" s="67"/>
      <c r="V166" s="67"/>
      <c r="W166" s="67"/>
      <c r="X166" s="68"/>
      <c r="Y166" s="69"/>
      <c r="Z166" s="67"/>
      <c r="AA166" s="67"/>
      <c r="AB166" s="67"/>
      <c r="AC166" s="70"/>
      <c r="AD166" s="66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8"/>
      <c r="AW166" s="69"/>
      <c r="AX166" s="67"/>
      <c r="AY166" s="67"/>
      <c r="AZ166" s="67"/>
      <c r="BA166" s="68"/>
      <c r="BB166" s="69"/>
      <c r="BC166" s="67"/>
      <c r="BD166" s="70"/>
      <c r="BE166" s="14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6"/>
      <c r="BX166" s="66"/>
      <c r="BY166" s="67"/>
      <c r="BZ166" s="67"/>
      <c r="CA166" s="67"/>
      <c r="CB166" s="68"/>
      <c r="CC166" s="69"/>
      <c r="CD166" s="67"/>
      <c r="CE166" s="67"/>
      <c r="CF166" s="67"/>
      <c r="CG166" s="70"/>
      <c r="CH166" s="66"/>
      <c r="CI166" s="67"/>
      <c r="CJ166" s="67"/>
      <c r="CK166" s="67"/>
      <c r="CL166" s="67"/>
      <c r="CM166" s="67"/>
      <c r="CN166" s="67"/>
      <c r="CO166" s="67"/>
      <c r="CP166" s="67"/>
      <c r="CQ166" s="67"/>
      <c r="CR166" s="67"/>
      <c r="CS166" s="67"/>
      <c r="CT166" s="68"/>
      <c r="CU166" s="69"/>
      <c r="CV166" s="67"/>
      <c r="CW166" s="67"/>
      <c r="CX166" s="67"/>
      <c r="CY166" s="67"/>
      <c r="CZ166" s="67"/>
      <c r="DA166" s="67"/>
      <c r="DB166" s="68"/>
      <c r="DC166" s="69"/>
      <c r="DD166" s="67"/>
      <c r="DE166" s="67"/>
      <c r="DF166" s="68"/>
      <c r="DG166" s="69"/>
      <c r="DH166" s="67"/>
      <c r="DI166" s="67"/>
      <c r="DJ166" s="67"/>
      <c r="DK166" s="67"/>
      <c r="DL166" s="67"/>
      <c r="DM166" s="67"/>
      <c r="DN166" s="67"/>
      <c r="DO166" s="67"/>
      <c r="DP166" s="67"/>
      <c r="DQ166" s="67"/>
      <c r="DR166" s="67"/>
      <c r="DS166" s="70"/>
      <c r="DT166" s="7"/>
    </row>
    <row r="167" ht="8" customHeight="1">
      <c r="A167" s="102"/>
      <c r="B167" s="72"/>
      <c r="C167" s="72"/>
      <c r="D167" s="72"/>
      <c r="E167" s="72"/>
      <c r="F167" s="72"/>
      <c r="G167" s="72"/>
      <c r="H167" s="72"/>
      <c r="I167" s="72"/>
      <c r="J167" s="85"/>
      <c r="K167" s="72"/>
      <c r="L167" s="72"/>
      <c r="M167" s="72"/>
      <c r="N167" s="72"/>
      <c r="O167" s="85"/>
      <c r="P167" s="72"/>
      <c r="Q167" s="72"/>
      <c r="R167" s="72"/>
      <c r="S167" s="75"/>
      <c r="T167" s="76"/>
      <c r="U167" s="72"/>
      <c r="V167" s="72"/>
      <c r="W167" s="72"/>
      <c r="X167" s="75"/>
      <c r="Y167" s="77"/>
      <c r="Z167" s="72"/>
      <c r="AA167" s="72"/>
      <c r="AB167" s="72"/>
      <c r="AC167" s="78"/>
      <c r="AD167" t="s" s="79">
        <v>186</v>
      </c>
      <c r="AE167" s="72"/>
      <c r="AF167" s="72"/>
      <c r="AG167" s="72"/>
      <c r="AH167" s="72"/>
      <c r="AI167" s="72"/>
      <c r="AJ167" s="72"/>
      <c r="AK167" s="72"/>
      <c r="AL167" s="72"/>
      <c r="AM167" t="s" s="85">
        <v>187</v>
      </c>
      <c r="AN167" s="72"/>
      <c r="AO167" s="72"/>
      <c r="AP167" s="72"/>
      <c r="AQ167" s="72"/>
      <c r="AR167" t="s" s="85">
        <v>188</v>
      </c>
      <c r="AS167" s="72"/>
      <c r="AT167" s="72"/>
      <c r="AU167" s="72"/>
      <c r="AV167" s="75"/>
      <c r="AW167" s="80">
        <v>2</v>
      </c>
      <c r="AX167" s="72"/>
      <c r="AY167" s="72"/>
      <c r="AZ167" s="72"/>
      <c r="BA167" s="75"/>
      <c r="BB167" s="77">
        <v>6500</v>
      </c>
      <c r="BC167" s="72"/>
      <c r="BD167" s="78"/>
      <c r="BE167" s="81"/>
      <c r="BF167" s="5"/>
      <c r="BG167" s="5"/>
      <c r="BH167" s="5"/>
      <c r="BI167" s="5"/>
      <c r="BJ167" s="5"/>
      <c r="BK167" s="5"/>
      <c r="BL167" s="5"/>
      <c r="BM167" s="5"/>
      <c r="BN167" t="s" s="82">
        <v>189</v>
      </c>
      <c r="BO167" s="5"/>
      <c r="BP167" s="5"/>
      <c r="BQ167" s="5"/>
      <c r="BR167" s="5"/>
      <c r="BS167" s="82"/>
      <c r="BT167" s="5"/>
      <c r="BU167" s="5"/>
      <c r="BV167" s="5"/>
      <c r="BW167" s="32"/>
      <c r="BX167" s="80">
        <v>1</v>
      </c>
      <c r="BY167" s="72"/>
      <c r="BZ167" s="72"/>
      <c r="CA167" s="72"/>
      <c r="CB167" s="75"/>
      <c r="CC167" s="77">
        <v>400</v>
      </c>
      <c r="CD167" s="72"/>
      <c r="CE167" s="72"/>
      <c r="CF167" s="72"/>
      <c r="CG167" s="78"/>
      <c r="CH167" s="102"/>
      <c r="CI167" s="72"/>
      <c r="CJ167" s="72"/>
      <c r="CK167" s="72"/>
      <c r="CL167" s="72"/>
      <c r="CM167" s="72"/>
      <c r="CN167" s="72"/>
      <c r="CO167" s="72"/>
      <c r="CP167" s="72"/>
      <c r="CQ167" s="72"/>
      <c r="CR167" s="72"/>
      <c r="CS167" s="72"/>
      <c r="CT167" s="75"/>
      <c r="CU167" s="95"/>
      <c r="CV167" s="72"/>
      <c r="CW167" s="72"/>
      <c r="CX167" s="72"/>
      <c r="CY167" s="72"/>
      <c r="CZ167" s="72"/>
      <c r="DA167" s="72"/>
      <c r="DB167" s="75"/>
      <c r="DC167" s="87"/>
      <c r="DD167" s="72"/>
      <c r="DE167" s="72"/>
      <c r="DF167" s="75"/>
      <c r="DG167" s="87"/>
      <c r="DH167" s="72"/>
      <c r="DI167" s="72"/>
      <c r="DJ167" s="72"/>
      <c r="DK167" s="72"/>
      <c r="DL167" s="72"/>
      <c r="DM167" s="72"/>
      <c r="DN167" s="72"/>
      <c r="DO167" s="72"/>
      <c r="DP167" s="72"/>
      <c r="DQ167" s="72"/>
      <c r="DR167" s="72"/>
      <c r="DS167" s="78"/>
      <c r="DT167" s="7"/>
    </row>
    <row r="168" ht="8" customHeight="1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35"/>
      <c r="T168" s="34"/>
      <c r="U168" s="9"/>
      <c r="V168" s="9"/>
      <c r="W168" s="9"/>
      <c r="X168" s="35"/>
      <c r="Y168" s="34"/>
      <c r="Z168" s="9"/>
      <c r="AA168" s="9"/>
      <c r="AB168" s="9"/>
      <c r="AC168" s="10"/>
      <c r="AD168" s="8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35"/>
      <c r="AW168" s="34"/>
      <c r="AX168" s="9"/>
      <c r="AY168" s="9"/>
      <c r="AZ168" s="9"/>
      <c r="BA168" s="35"/>
      <c r="BB168" s="34"/>
      <c r="BC168" s="9"/>
      <c r="BD168" s="10"/>
      <c r="BE168" s="8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35"/>
      <c r="BX168" s="34"/>
      <c r="BY168" s="9"/>
      <c r="BZ168" s="9"/>
      <c r="CA168" s="9"/>
      <c r="CB168" s="35"/>
      <c r="CC168" s="34"/>
      <c r="CD168" s="9"/>
      <c r="CE168" s="9"/>
      <c r="CF168" s="9"/>
      <c r="CG168" s="10"/>
      <c r="CH168" s="8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35"/>
      <c r="CU168" s="34"/>
      <c r="CV168" s="9"/>
      <c r="CW168" s="9"/>
      <c r="CX168" s="9"/>
      <c r="CY168" s="9"/>
      <c r="CZ168" s="9"/>
      <c r="DA168" s="9"/>
      <c r="DB168" s="35"/>
      <c r="DC168" s="34"/>
      <c r="DD168" s="9"/>
      <c r="DE168" s="9"/>
      <c r="DF168" s="35"/>
      <c r="DG168" s="34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10"/>
      <c r="DT168" s="7"/>
    </row>
    <row r="169" ht="8" customHeight="1">
      <c r="A169" s="66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8"/>
      <c r="T169" s="69"/>
      <c r="U169" s="67"/>
      <c r="V169" s="67"/>
      <c r="W169" s="67"/>
      <c r="X169" s="68"/>
      <c r="Y169" s="69"/>
      <c r="Z169" s="67"/>
      <c r="AA169" s="67"/>
      <c r="AB169" s="67"/>
      <c r="AC169" s="70"/>
      <c r="AD169" s="66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8"/>
      <c r="AW169" s="69"/>
      <c r="AX169" s="67"/>
      <c r="AY169" s="67"/>
      <c r="AZ169" s="67"/>
      <c r="BA169" s="68"/>
      <c r="BB169" s="69"/>
      <c r="BC169" s="67"/>
      <c r="BD169" s="70"/>
      <c r="BE169" s="66"/>
      <c r="BF169" s="67"/>
      <c r="BG169" s="67"/>
      <c r="BH169" s="67"/>
      <c r="BI169" s="67"/>
      <c r="BJ169" s="67"/>
      <c r="BK169" s="67"/>
      <c r="BL169" s="67"/>
      <c r="BM169" s="67"/>
      <c r="BN169" s="67"/>
      <c r="BO169" s="67"/>
      <c r="BP169" s="67"/>
      <c r="BQ169" s="67"/>
      <c r="BR169" s="67"/>
      <c r="BS169" s="67"/>
      <c r="BT169" s="67"/>
      <c r="BU169" s="67"/>
      <c r="BV169" s="67"/>
      <c r="BW169" s="68"/>
      <c r="BX169" s="69"/>
      <c r="BY169" s="67"/>
      <c r="BZ169" s="67"/>
      <c r="CA169" s="67"/>
      <c r="CB169" s="68"/>
      <c r="CC169" s="69"/>
      <c r="CD169" s="67"/>
      <c r="CE169" s="67"/>
      <c r="CF169" s="67"/>
      <c r="CG169" s="70"/>
      <c r="CH169" s="66"/>
      <c r="CI169" s="67"/>
      <c r="CJ169" s="67"/>
      <c r="CK169" s="67"/>
      <c r="CL169" s="67"/>
      <c r="CM169" s="67"/>
      <c r="CN169" s="67"/>
      <c r="CO169" s="67"/>
      <c r="CP169" s="67"/>
      <c r="CQ169" s="67"/>
      <c r="CR169" s="67"/>
      <c r="CS169" s="67"/>
      <c r="CT169" s="68"/>
      <c r="CU169" s="69"/>
      <c r="CV169" s="67"/>
      <c r="CW169" s="67"/>
      <c r="CX169" s="67"/>
      <c r="CY169" s="67"/>
      <c r="CZ169" s="67"/>
      <c r="DA169" s="67"/>
      <c r="DB169" s="68"/>
      <c r="DC169" s="69"/>
      <c r="DD169" s="67"/>
      <c r="DE169" s="67"/>
      <c r="DF169" s="68"/>
      <c r="DG169" s="69"/>
      <c r="DH169" s="67"/>
      <c r="DI169" s="67"/>
      <c r="DJ169" s="67"/>
      <c r="DK169" s="67"/>
      <c r="DL169" s="67"/>
      <c r="DM169" s="67"/>
      <c r="DN169" s="67"/>
      <c r="DO169" s="67"/>
      <c r="DP169" s="67"/>
      <c r="DQ169" s="67"/>
      <c r="DR169" s="67"/>
      <c r="DS169" s="70"/>
      <c r="DT169" s="7"/>
    </row>
    <row r="170" ht="8" customHeight="1">
      <c r="A170" s="102"/>
      <c r="B170" s="72"/>
      <c r="C170" s="72"/>
      <c r="D170" s="72"/>
      <c r="E170" s="72"/>
      <c r="F170" s="72"/>
      <c r="G170" s="72"/>
      <c r="H170" s="72"/>
      <c r="I170" s="72"/>
      <c r="J170" s="85"/>
      <c r="K170" s="72"/>
      <c r="L170" s="72"/>
      <c r="M170" s="72"/>
      <c r="N170" s="72"/>
      <c r="O170" s="85"/>
      <c r="P170" s="72"/>
      <c r="Q170" s="72"/>
      <c r="R170" s="72"/>
      <c r="S170" s="75"/>
      <c r="T170" s="76"/>
      <c r="U170" s="72"/>
      <c r="V170" s="72"/>
      <c r="W170" s="72"/>
      <c r="X170" s="75"/>
      <c r="Y170" s="77"/>
      <c r="Z170" s="72"/>
      <c r="AA170" s="72"/>
      <c r="AB170" s="72"/>
      <c r="AC170" s="78"/>
      <c r="AD170" s="102"/>
      <c r="AE170" s="72"/>
      <c r="AF170" s="72"/>
      <c r="AG170" s="72"/>
      <c r="AH170" s="72"/>
      <c r="AI170" s="72"/>
      <c r="AJ170" s="72"/>
      <c r="AK170" s="72"/>
      <c r="AL170" s="72"/>
      <c r="AM170" t="s" s="85">
        <v>187</v>
      </c>
      <c r="AN170" s="72"/>
      <c r="AO170" s="72"/>
      <c r="AP170" s="72"/>
      <c r="AQ170" s="72"/>
      <c r="AR170" t="s" s="85">
        <v>190</v>
      </c>
      <c r="AS170" s="72"/>
      <c r="AT170" s="72"/>
      <c r="AU170" s="72"/>
      <c r="AV170" s="75"/>
      <c r="AW170" s="123">
        <v>2</v>
      </c>
      <c r="AX170" s="72"/>
      <c r="AY170" s="72"/>
      <c r="AZ170" s="72"/>
      <c r="BA170" s="75"/>
      <c r="BB170" s="77">
        <v>55000</v>
      </c>
      <c r="BC170" s="72"/>
      <c r="BD170" s="78"/>
      <c r="BE170" t="s" s="79">
        <v>191</v>
      </c>
      <c r="BF170" s="72"/>
      <c r="BG170" s="72"/>
      <c r="BH170" s="72"/>
      <c r="BI170" s="72"/>
      <c r="BJ170" s="72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5"/>
      <c r="BX170" s="80">
        <v>6</v>
      </c>
      <c r="BY170" s="72"/>
      <c r="BZ170" s="72"/>
      <c r="CA170" s="72"/>
      <c r="CB170" s="75"/>
      <c r="CC170" s="77">
        <v>10000</v>
      </c>
      <c r="CD170" s="72"/>
      <c r="CE170" s="72"/>
      <c r="CF170" s="72"/>
      <c r="CG170" s="78"/>
      <c r="CH170" s="102"/>
      <c r="CI170" s="72"/>
      <c r="CJ170" s="72"/>
      <c r="CK170" s="72"/>
      <c r="CL170" s="72"/>
      <c r="CM170" s="72"/>
      <c r="CN170" s="72"/>
      <c r="CO170" s="72"/>
      <c r="CP170" s="72"/>
      <c r="CQ170" s="72"/>
      <c r="CR170" s="72"/>
      <c r="CS170" s="72"/>
      <c r="CT170" s="75"/>
      <c r="CU170" s="95"/>
      <c r="CV170" s="72"/>
      <c r="CW170" s="72"/>
      <c r="CX170" s="72"/>
      <c r="CY170" s="72"/>
      <c r="CZ170" s="72"/>
      <c r="DA170" s="72"/>
      <c r="DB170" s="75"/>
      <c r="DC170" s="87"/>
      <c r="DD170" s="72"/>
      <c r="DE170" s="72"/>
      <c r="DF170" s="75"/>
      <c r="DG170" s="87"/>
      <c r="DH170" s="72"/>
      <c r="DI170" s="72"/>
      <c r="DJ170" s="72"/>
      <c r="DK170" s="72"/>
      <c r="DL170" s="72"/>
      <c r="DM170" s="72"/>
      <c r="DN170" s="72"/>
      <c r="DO170" s="72"/>
      <c r="DP170" s="72"/>
      <c r="DQ170" s="72"/>
      <c r="DR170" s="72"/>
      <c r="DS170" s="78"/>
      <c r="DT170" s="7"/>
    </row>
    <row r="171" ht="8" customHeight="1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35"/>
      <c r="T171" s="34"/>
      <c r="U171" s="9"/>
      <c r="V171" s="9"/>
      <c r="W171" s="9"/>
      <c r="X171" s="35"/>
      <c r="Y171" s="34"/>
      <c r="Z171" s="9"/>
      <c r="AA171" s="9"/>
      <c r="AB171" s="9"/>
      <c r="AC171" s="10"/>
      <c r="AD171" s="8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35"/>
      <c r="AW171" s="34"/>
      <c r="AX171" s="9"/>
      <c r="AY171" s="9"/>
      <c r="AZ171" s="9"/>
      <c r="BA171" s="35"/>
      <c r="BB171" s="34"/>
      <c r="BC171" s="9"/>
      <c r="BD171" s="10"/>
      <c r="BE171" s="8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35"/>
      <c r="BX171" s="34"/>
      <c r="BY171" s="9"/>
      <c r="BZ171" s="9"/>
      <c r="CA171" s="9"/>
      <c r="CB171" s="35"/>
      <c r="CC171" s="34"/>
      <c r="CD171" s="9"/>
      <c r="CE171" s="9"/>
      <c r="CF171" s="9"/>
      <c r="CG171" s="10"/>
      <c r="CH171" s="8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35"/>
      <c r="CU171" s="34"/>
      <c r="CV171" s="9"/>
      <c r="CW171" s="9"/>
      <c r="CX171" s="9"/>
      <c r="CY171" s="9"/>
      <c r="CZ171" s="9"/>
      <c r="DA171" s="9"/>
      <c r="DB171" s="35"/>
      <c r="DC171" s="34"/>
      <c r="DD171" s="9"/>
      <c r="DE171" s="9"/>
      <c r="DF171" s="35"/>
      <c r="DG171" s="34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10"/>
      <c r="DT171" s="7"/>
    </row>
    <row r="172" ht="8" customHeight="1">
      <c r="A172" s="66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8"/>
      <c r="T172" s="69"/>
      <c r="U172" s="67"/>
      <c r="V172" s="67"/>
      <c r="W172" s="67"/>
      <c r="X172" s="68"/>
      <c r="Y172" s="69"/>
      <c r="Z172" s="67"/>
      <c r="AA172" s="67"/>
      <c r="AB172" s="67"/>
      <c r="AC172" s="70"/>
      <c r="AD172" s="66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8"/>
      <c r="AW172" s="69"/>
      <c r="AX172" s="67"/>
      <c r="AY172" s="67"/>
      <c r="AZ172" s="67"/>
      <c r="BA172" s="68"/>
      <c r="BB172" s="69"/>
      <c r="BC172" s="67"/>
      <c r="BD172" s="70"/>
      <c r="BE172" s="66"/>
      <c r="BF172" s="67"/>
      <c r="BG172" s="67"/>
      <c r="BH172" s="67"/>
      <c r="BI172" s="67"/>
      <c r="BJ172" s="67"/>
      <c r="BK172" s="67"/>
      <c r="BL172" s="67"/>
      <c r="BM172" s="67"/>
      <c r="BN172" s="67"/>
      <c r="BO172" s="67"/>
      <c r="BP172" s="67"/>
      <c r="BQ172" s="67"/>
      <c r="BR172" s="67"/>
      <c r="BS172" s="67"/>
      <c r="BT172" s="67"/>
      <c r="BU172" s="67"/>
      <c r="BV172" s="67"/>
      <c r="BW172" s="68"/>
      <c r="BX172" s="69"/>
      <c r="BY172" s="67"/>
      <c r="BZ172" s="67"/>
      <c r="CA172" s="67"/>
      <c r="CB172" s="68"/>
      <c r="CC172" s="69"/>
      <c r="CD172" s="67"/>
      <c r="CE172" s="67"/>
      <c r="CF172" s="67"/>
      <c r="CG172" s="70"/>
      <c r="CH172" s="66"/>
      <c r="CI172" s="67"/>
      <c r="CJ172" s="67"/>
      <c r="CK172" s="67"/>
      <c r="CL172" s="67"/>
      <c r="CM172" s="67"/>
      <c r="CN172" s="67"/>
      <c r="CO172" s="67"/>
      <c r="CP172" s="67"/>
      <c r="CQ172" s="67"/>
      <c r="CR172" s="67"/>
      <c r="CS172" s="67"/>
      <c r="CT172" s="68"/>
      <c r="CU172" s="69"/>
      <c r="CV172" s="67"/>
      <c r="CW172" s="67"/>
      <c r="CX172" s="67"/>
      <c r="CY172" s="67"/>
      <c r="CZ172" s="67"/>
      <c r="DA172" s="67"/>
      <c r="DB172" s="68"/>
      <c r="DC172" s="69"/>
      <c r="DD172" s="67"/>
      <c r="DE172" s="67"/>
      <c r="DF172" s="68"/>
      <c r="DG172" s="69"/>
      <c r="DH172" s="67"/>
      <c r="DI172" s="67"/>
      <c r="DJ172" s="67"/>
      <c r="DK172" s="67"/>
      <c r="DL172" s="67"/>
      <c r="DM172" s="67"/>
      <c r="DN172" s="67"/>
      <c r="DO172" s="67"/>
      <c r="DP172" s="67"/>
      <c r="DQ172" s="67"/>
      <c r="DR172" s="67"/>
      <c r="DS172" s="70"/>
      <c r="DT172" s="7"/>
    </row>
    <row r="173" ht="8" customHeight="1">
      <c r="A173" s="102"/>
      <c r="B173" s="72"/>
      <c r="C173" s="72"/>
      <c r="D173" s="72"/>
      <c r="E173" s="72"/>
      <c r="F173" s="72"/>
      <c r="G173" s="72"/>
      <c r="H173" s="72"/>
      <c r="I173" s="72"/>
      <c r="J173" s="85"/>
      <c r="K173" s="72"/>
      <c r="L173" s="72"/>
      <c r="M173" s="72"/>
      <c r="N173" s="72"/>
      <c r="O173" s="85"/>
      <c r="P173" s="72"/>
      <c r="Q173" s="72"/>
      <c r="R173" s="72"/>
      <c r="S173" s="75"/>
      <c r="T173" s="76"/>
      <c r="U173" s="72"/>
      <c r="V173" s="72"/>
      <c r="W173" s="72"/>
      <c r="X173" s="75"/>
      <c r="Y173" s="77"/>
      <c r="Z173" s="72"/>
      <c r="AA173" s="72"/>
      <c r="AB173" s="72"/>
      <c r="AC173" s="78"/>
      <c r="AD173" s="102"/>
      <c r="AE173" s="72"/>
      <c r="AF173" s="72"/>
      <c r="AG173" s="72"/>
      <c r="AH173" s="72"/>
      <c r="AI173" s="72"/>
      <c r="AJ173" s="72"/>
      <c r="AK173" s="72"/>
      <c r="AL173" s="72"/>
      <c r="AM173" s="85"/>
      <c r="AN173" s="72"/>
      <c r="AO173" s="72"/>
      <c r="AP173" s="72"/>
      <c r="AQ173" s="72"/>
      <c r="AR173" s="85"/>
      <c r="AS173" s="72"/>
      <c r="AT173" s="72"/>
      <c r="AU173" s="72"/>
      <c r="AV173" s="75"/>
      <c r="AW173" s="76"/>
      <c r="AX173" s="72"/>
      <c r="AY173" s="72"/>
      <c r="AZ173" s="72"/>
      <c r="BA173" s="75"/>
      <c r="BB173" s="77"/>
      <c r="BC173" s="72"/>
      <c r="BD173" s="78"/>
      <c r="BE173" t="s" s="79">
        <v>192</v>
      </c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5"/>
      <c r="BX173" t="s" s="130">
        <v>193</v>
      </c>
      <c r="BY173" s="72"/>
      <c r="BZ173" s="72"/>
      <c r="CA173" s="72"/>
      <c r="CB173" s="75"/>
      <c r="CC173" s="77">
        <v>10000</v>
      </c>
      <c r="CD173" s="72"/>
      <c r="CE173" s="72"/>
      <c r="CF173" s="72"/>
      <c r="CG173" s="78"/>
      <c r="CH173" s="10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5"/>
      <c r="CU173" s="95"/>
      <c r="CV173" s="72"/>
      <c r="CW173" s="72"/>
      <c r="CX173" s="72"/>
      <c r="CY173" s="72"/>
      <c r="CZ173" s="72"/>
      <c r="DA173" s="72"/>
      <c r="DB173" s="75"/>
      <c r="DC173" s="87"/>
      <c r="DD173" s="72"/>
      <c r="DE173" s="72"/>
      <c r="DF173" s="75"/>
      <c r="DG173" s="87"/>
      <c r="DH173" s="72"/>
      <c r="DI173" s="72"/>
      <c r="DJ173" s="72"/>
      <c r="DK173" s="72"/>
      <c r="DL173" s="72"/>
      <c r="DM173" s="72"/>
      <c r="DN173" s="72"/>
      <c r="DO173" s="72"/>
      <c r="DP173" s="72"/>
      <c r="DQ173" s="72"/>
      <c r="DR173" s="72"/>
      <c r="DS173" s="78"/>
      <c r="DT173" s="7"/>
    </row>
    <row r="174" ht="8" customHeight="1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35"/>
      <c r="T174" s="34"/>
      <c r="U174" s="9"/>
      <c r="V174" s="9"/>
      <c r="W174" s="9"/>
      <c r="X174" s="35"/>
      <c r="Y174" s="34"/>
      <c r="Z174" s="9"/>
      <c r="AA174" s="9"/>
      <c r="AB174" s="9"/>
      <c r="AC174" s="10"/>
      <c r="AD174" s="8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35"/>
      <c r="AW174" s="34"/>
      <c r="AX174" s="9"/>
      <c r="AY174" s="9"/>
      <c r="AZ174" s="9"/>
      <c r="BA174" s="35"/>
      <c r="BB174" s="34"/>
      <c r="BC174" s="9"/>
      <c r="BD174" s="10"/>
      <c r="BE174" s="8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35"/>
      <c r="BX174" s="34"/>
      <c r="BY174" s="9"/>
      <c r="BZ174" s="9"/>
      <c r="CA174" s="9"/>
      <c r="CB174" s="35"/>
      <c r="CC174" s="34"/>
      <c r="CD174" s="9"/>
      <c r="CE174" s="9"/>
      <c r="CF174" s="9"/>
      <c r="CG174" s="10"/>
      <c r="CH174" s="8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35"/>
      <c r="CU174" s="34"/>
      <c r="CV174" s="9"/>
      <c r="CW174" s="9"/>
      <c r="CX174" s="9"/>
      <c r="CY174" s="9"/>
      <c r="CZ174" s="9"/>
      <c r="DA174" s="9"/>
      <c r="DB174" s="35"/>
      <c r="DC174" s="34"/>
      <c r="DD174" s="9"/>
      <c r="DE174" s="9"/>
      <c r="DF174" s="35"/>
      <c r="DG174" s="34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10"/>
      <c r="DT174" s="7"/>
    </row>
    <row r="175" ht="8" customHeight="1">
      <c r="A175" s="66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8"/>
      <c r="T175" s="69"/>
      <c r="U175" s="67"/>
      <c r="V175" s="67"/>
      <c r="W175" s="67"/>
      <c r="X175" s="68"/>
      <c r="Y175" s="69"/>
      <c r="Z175" s="67"/>
      <c r="AA175" s="67"/>
      <c r="AB175" s="67"/>
      <c r="AC175" s="70"/>
      <c r="AD175" s="66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8"/>
      <c r="AW175" s="69"/>
      <c r="AX175" s="67"/>
      <c r="AY175" s="67"/>
      <c r="AZ175" s="67"/>
      <c r="BA175" s="68"/>
      <c r="BB175" s="69"/>
      <c r="BC175" s="67"/>
      <c r="BD175" s="70"/>
      <c r="BE175" s="66"/>
      <c r="BF175" s="67"/>
      <c r="BG175" s="67"/>
      <c r="BH175" s="67"/>
      <c r="BI175" s="67"/>
      <c r="BJ175" s="67"/>
      <c r="BK175" s="67"/>
      <c r="BL175" s="67"/>
      <c r="BM175" s="67"/>
      <c r="BN175" s="67"/>
      <c r="BO175" s="67"/>
      <c r="BP175" s="67"/>
      <c r="BQ175" s="67"/>
      <c r="BR175" s="67"/>
      <c r="BS175" s="67"/>
      <c r="BT175" s="67"/>
      <c r="BU175" s="67"/>
      <c r="BV175" s="67"/>
      <c r="BW175" s="68"/>
      <c r="BX175" s="69"/>
      <c r="BY175" s="67"/>
      <c r="BZ175" s="67"/>
      <c r="CA175" s="67"/>
      <c r="CB175" s="68"/>
      <c r="CC175" s="69"/>
      <c r="CD175" s="67"/>
      <c r="CE175" s="67"/>
      <c r="CF175" s="67"/>
      <c r="CG175" s="70"/>
      <c r="CH175" s="66"/>
      <c r="CI175" s="67"/>
      <c r="CJ175" s="67"/>
      <c r="CK175" s="67"/>
      <c r="CL175" s="67"/>
      <c r="CM175" s="67"/>
      <c r="CN175" s="67"/>
      <c r="CO175" s="67"/>
      <c r="CP175" s="67"/>
      <c r="CQ175" s="67"/>
      <c r="CR175" s="67"/>
      <c r="CS175" s="67"/>
      <c r="CT175" s="68"/>
      <c r="CU175" s="69"/>
      <c r="CV175" s="67"/>
      <c r="CW175" s="67"/>
      <c r="CX175" s="67"/>
      <c r="CY175" s="67"/>
      <c r="CZ175" s="67"/>
      <c r="DA175" s="67"/>
      <c r="DB175" s="68"/>
      <c r="DC175" s="69"/>
      <c r="DD175" s="67"/>
      <c r="DE175" s="67"/>
      <c r="DF175" s="68"/>
      <c r="DG175" s="69"/>
      <c r="DH175" s="67"/>
      <c r="DI175" s="67"/>
      <c r="DJ175" s="67"/>
      <c r="DK175" s="67"/>
      <c r="DL175" s="67"/>
      <c r="DM175" s="67"/>
      <c r="DN175" s="67"/>
      <c r="DO175" s="67"/>
      <c r="DP175" s="67"/>
      <c r="DQ175" s="67"/>
      <c r="DR175" s="67"/>
      <c r="DS175" s="70"/>
      <c r="DT175" s="7"/>
    </row>
    <row r="176" ht="8" customHeight="1">
      <c r="A176" s="102"/>
      <c r="B176" s="72"/>
      <c r="C176" s="72"/>
      <c r="D176" s="72"/>
      <c r="E176" s="72"/>
      <c r="F176" s="72"/>
      <c r="G176" s="72"/>
      <c r="H176" s="72"/>
      <c r="I176" s="72"/>
      <c r="J176" s="85"/>
      <c r="K176" s="72"/>
      <c r="L176" s="72"/>
      <c r="M176" s="72"/>
      <c r="N176" s="72"/>
      <c r="O176" s="85"/>
      <c r="P176" s="72"/>
      <c r="Q176" s="72"/>
      <c r="R176" s="72"/>
      <c r="S176" s="75"/>
      <c r="T176" s="76"/>
      <c r="U176" s="72"/>
      <c r="V176" s="72"/>
      <c r="W176" s="72"/>
      <c r="X176" s="75"/>
      <c r="Y176" s="77"/>
      <c r="Z176" s="72"/>
      <c r="AA176" s="72"/>
      <c r="AB176" s="72"/>
      <c r="AC176" s="78"/>
      <c r="AD176" s="102"/>
      <c r="AE176" s="72"/>
      <c r="AF176" s="72"/>
      <c r="AG176" s="72"/>
      <c r="AH176" s="72"/>
      <c r="AI176" s="72"/>
      <c r="AJ176" s="72"/>
      <c r="AK176" s="72"/>
      <c r="AL176" s="72"/>
      <c r="AM176" s="85"/>
      <c r="AN176" s="72"/>
      <c r="AO176" s="72"/>
      <c r="AP176" s="72"/>
      <c r="AQ176" s="72"/>
      <c r="AR176" s="85"/>
      <c r="AS176" s="72"/>
      <c r="AT176" s="72"/>
      <c r="AU176" s="72"/>
      <c r="AV176" s="75"/>
      <c r="AW176" s="76"/>
      <c r="AX176" s="72"/>
      <c r="AY176" s="72"/>
      <c r="AZ176" s="72"/>
      <c r="BA176" s="75"/>
      <c r="BB176" s="77"/>
      <c r="BC176" s="72"/>
      <c r="BD176" s="78"/>
      <c r="BE176" t="s" s="79">
        <v>194</v>
      </c>
      <c r="BF176" s="72"/>
      <c r="BG176" s="72"/>
      <c r="BH176" s="72"/>
      <c r="BI176" s="72"/>
      <c r="BJ176" s="72"/>
      <c r="BK176" s="72"/>
      <c r="BL176" s="72"/>
      <c r="BM176" s="72"/>
      <c r="BN176" s="72"/>
      <c r="BO176" s="72"/>
      <c r="BP176" s="72"/>
      <c r="BQ176" s="72"/>
      <c r="BR176" s="72"/>
      <c r="BS176" s="72"/>
      <c r="BT176" s="72"/>
      <c r="BU176" s="72"/>
      <c r="BV176" s="72"/>
      <c r="BW176" s="75"/>
      <c r="BX176" s="80">
        <v>20</v>
      </c>
      <c r="BY176" s="72"/>
      <c r="BZ176" s="72"/>
      <c r="CA176" s="72"/>
      <c r="CB176" s="75"/>
      <c r="CC176" s="77">
        <v>300</v>
      </c>
      <c r="CD176" s="72"/>
      <c r="CE176" s="72"/>
      <c r="CF176" s="72"/>
      <c r="CG176" s="78"/>
      <c r="CH176" s="102"/>
      <c r="CI176" s="72"/>
      <c r="CJ176" s="72"/>
      <c r="CK176" s="72"/>
      <c r="CL176" s="72"/>
      <c r="CM176" s="72"/>
      <c r="CN176" s="72"/>
      <c r="CO176" s="72"/>
      <c r="CP176" s="72"/>
      <c r="CQ176" s="85"/>
      <c r="CR176" s="74"/>
      <c r="CS176" s="74"/>
      <c r="CT176" s="74"/>
      <c r="CU176" t="s" s="131">
        <v>195</v>
      </c>
      <c r="CV176" s="72"/>
      <c r="CW176" s="72"/>
      <c r="CX176" s="72"/>
      <c r="CY176" s="72"/>
      <c r="CZ176" s="72"/>
      <c r="DA176" s="72"/>
      <c r="DB176" s="72"/>
      <c r="DC176" s="72"/>
      <c r="DD176" s="72"/>
      <c r="DE176" s="72"/>
      <c r="DF176" s="72"/>
      <c r="DG176" s="72"/>
      <c r="DH176" s="72"/>
      <c r="DI176" s="72"/>
      <c r="DJ176" s="72"/>
      <c r="DK176" s="72"/>
      <c r="DL176" s="72"/>
      <c r="DM176" s="72"/>
      <c r="DN176" s="72"/>
      <c r="DO176" s="72"/>
      <c r="DP176" t="s" s="73">
        <v>196</v>
      </c>
      <c r="DQ176" s="72"/>
      <c r="DR176" s="72"/>
      <c r="DS176" s="78"/>
      <c r="DT176" s="7"/>
    </row>
    <row r="177" ht="8" customHeight="1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35"/>
      <c r="T177" s="34"/>
      <c r="U177" s="9"/>
      <c r="V177" s="9"/>
      <c r="W177" s="9"/>
      <c r="X177" s="35"/>
      <c r="Y177" s="34"/>
      <c r="Z177" s="9"/>
      <c r="AA177" s="9"/>
      <c r="AB177" s="9"/>
      <c r="AC177" s="10"/>
      <c r="AD177" s="8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35"/>
      <c r="AW177" s="34"/>
      <c r="AX177" s="9"/>
      <c r="AY177" s="9"/>
      <c r="AZ177" s="9"/>
      <c r="BA177" s="35"/>
      <c r="BB177" s="34"/>
      <c r="BC177" s="9"/>
      <c r="BD177" s="10"/>
      <c r="BE177" s="8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35"/>
      <c r="BX177" s="34"/>
      <c r="BY177" s="9"/>
      <c r="BZ177" s="9"/>
      <c r="CA177" s="9"/>
      <c r="CB177" s="35"/>
      <c r="CC177" s="34"/>
      <c r="CD177" s="9"/>
      <c r="CE177" s="9"/>
      <c r="CF177" s="9"/>
      <c r="CG177" s="10"/>
      <c r="CH177" s="8"/>
      <c r="CI177" s="9"/>
      <c r="CJ177" s="9"/>
      <c r="CK177" s="9"/>
      <c r="CL177" s="9"/>
      <c r="CM177" s="9"/>
      <c r="CN177" s="9"/>
      <c r="CO177" s="9"/>
      <c r="CP177" s="9"/>
      <c r="CQ177" s="132"/>
      <c r="CR177" s="132"/>
      <c r="CS177" s="132"/>
      <c r="CT177" s="132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10"/>
      <c r="DT177" s="7"/>
    </row>
    <row r="178" ht="8" customHeight="1">
      <c r="A178" s="66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8"/>
      <c r="T178" s="69"/>
      <c r="U178" s="67"/>
      <c r="V178" s="67"/>
      <c r="W178" s="67"/>
      <c r="X178" s="68"/>
      <c r="Y178" s="69"/>
      <c r="Z178" s="67"/>
      <c r="AA178" s="67"/>
      <c r="AB178" s="67"/>
      <c r="AC178" s="70"/>
      <c r="AD178" s="66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8"/>
      <c r="AW178" s="69"/>
      <c r="AX178" s="67"/>
      <c r="AY178" s="67"/>
      <c r="AZ178" s="67"/>
      <c r="BA178" s="68"/>
      <c r="BB178" s="69"/>
      <c r="BC178" s="67"/>
      <c r="BD178" s="70"/>
      <c r="BE178" s="66"/>
      <c r="BF178" s="67"/>
      <c r="BG178" s="67"/>
      <c r="BH178" s="67"/>
      <c r="BI178" s="67"/>
      <c r="BJ178" s="67"/>
      <c r="BK178" s="67"/>
      <c r="BL178" s="67"/>
      <c r="BM178" s="67"/>
      <c r="BN178" s="67"/>
      <c r="BO178" s="67"/>
      <c r="BP178" s="67"/>
      <c r="BQ178" s="67"/>
      <c r="BR178" s="67"/>
      <c r="BS178" s="67"/>
      <c r="BT178" s="67"/>
      <c r="BU178" s="67"/>
      <c r="BV178" s="67"/>
      <c r="BW178" s="68"/>
      <c r="BX178" s="69"/>
      <c r="BY178" s="67"/>
      <c r="BZ178" s="67"/>
      <c r="CA178" s="67"/>
      <c r="CB178" s="68"/>
      <c r="CC178" s="69"/>
      <c r="CD178" s="67"/>
      <c r="CE178" s="67"/>
      <c r="CF178" s="67"/>
      <c r="CG178" s="70"/>
      <c r="CH178" s="66"/>
      <c r="CI178" s="67"/>
      <c r="CJ178" s="67"/>
      <c r="CK178" s="67"/>
      <c r="CL178" s="67"/>
      <c r="CM178" s="67"/>
      <c r="CN178" s="67"/>
      <c r="CO178" s="67"/>
      <c r="CP178" s="67"/>
      <c r="CQ178" s="133"/>
      <c r="CR178" s="133"/>
      <c r="CS178" s="133"/>
      <c r="CT178" s="133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10"/>
      <c r="DT178" s="7"/>
    </row>
    <row r="179" ht="8" customHeight="1">
      <c r="A179" s="102"/>
      <c r="B179" s="72"/>
      <c r="C179" s="72"/>
      <c r="D179" s="72"/>
      <c r="E179" s="72"/>
      <c r="F179" s="72"/>
      <c r="G179" s="72"/>
      <c r="H179" s="72"/>
      <c r="I179" s="72"/>
      <c r="J179" s="85"/>
      <c r="K179" s="72"/>
      <c r="L179" s="72"/>
      <c r="M179" s="72"/>
      <c r="N179" s="72"/>
      <c r="O179" s="85"/>
      <c r="P179" s="72"/>
      <c r="Q179" s="72"/>
      <c r="R179" s="72"/>
      <c r="S179" s="75"/>
      <c r="T179" s="76"/>
      <c r="U179" s="72"/>
      <c r="V179" s="72"/>
      <c r="W179" s="72"/>
      <c r="X179" s="75"/>
      <c r="Y179" s="77"/>
      <c r="Z179" s="72"/>
      <c r="AA179" s="72"/>
      <c r="AB179" s="72"/>
      <c r="AC179" s="78"/>
      <c r="AD179" s="102"/>
      <c r="AE179" s="72"/>
      <c r="AF179" s="72"/>
      <c r="AG179" s="72"/>
      <c r="AH179" s="72"/>
      <c r="AI179" s="72"/>
      <c r="AJ179" s="72"/>
      <c r="AK179" s="72"/>
      <c r="AL179" s="72"/>
      <c r="AM179" s="85"/>
      <c r="AN179" s="72"/>
      <c r="AO179" s="72"/>
      <c r="AP179" s="72"/>
      <c r="AQ179" s="72"/>
      <c r="AR179" s="85"/>
      <c r="AS179" s="72"/>
      <c r="AT179" s="72"/>
      <c r="AU179" s="72"/>
      <c r="AV179" s="75"/>
      <c r="AW179" s="76"/>
      <c r="AX179" s="72"/>
      <c r="AY179" s="72"/>
      <c r="AZ179" s="72"/>
      <c r="BA179" s="75"/>
      <c r="BB179" s="77"/>
      <c r="BC179" s="72"/>
      <c r="BD179" s="78"/>
      <c r="BE179" t="s" s="79">
        <v>197</v>
      </c>
      <c r="BF179" s="72"/>
      <c r="BG179" s="72"/>
      <c r="BH179" s="72"/>
      <c r="BI179" s="72"/>
      <c r="BJ179" s="72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5"/>
      <c r="BX179" s="80">
        <v>1</v>
      </c>
      <c r="BY179" s="72"/>
      <c r="BZ179" s="72"/>
      <c r="CA179" s="72"/>
      <c r="CB179" s="75"/>
      <c r="CC179" s="77">
        <v>5000</v>
      </c>
      <c r="CD179" s="72"/>
      <c r="CE179" s="72"/>
      <c r="CF179" s="72"/>
      <c r="CG179" s="78"/>
      <c r="CH179" s="102"/>
      <c r="CI179" s="72"/>
      <c r="CJ179" s="72"/>
      <c r="CK179" s="72"/>
      <c r="CL179" s="72"/>
      <c r="CM179" s="72"/>
      <c r="CN179" s="72"/>
      <c r="CO179" s="72"/>
      <c r="CP179" s="72"/>
      <c r="CQ179" s="85"/>
      <c r="CR179" s="74"/>
      <c r="CS179" s="74"/>
      <c r="CT179" s="74"/>
      <c r="CU179" t="s" s="27">
        <v>198</v>
      </c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t="s" s="134">
        <v>199</v>
      </c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10"/>
      <c r="DT179" s="7"/>
    </row>
    <row r="180" ht="8" customHeight="1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35"/>
      <c r="T180" s="34"/>
      <c r="U180" s="9"/>
      <c r="V180" s="9"/>
      <c r="W180" s="9"/>
      <c r="X180" s="35"/>
      <c r="Y180" s="34"/>
      <c r="Z180" s="9"/>
      <c r="AA180" s="9"/>
      <c r="AB180" s="9"/>
      <c r="AC180" s="10"/>
      <c r="AD180" s="8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35"/>
      <c r="AW180" s="34"/>
      <c r="AX180" s="9"/>
      <c r="AY180" s="9"/>
      <c r="AZ180" s="9"/>
      <c r="BA180" s="35"/>
      <c r="BB180" s="34"/>
      <c r="BC180" s="9"/>
      <c r="BD180" s="10"/>
      <c r="BE180" s="8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35"/>
      <c r="BX180" s="34"/>
      <c r="BY180" s="9"/>
      <c r="BZ180" s="9"/>
      <c r="CA180" s="9"/>
      <c r="CB180" s="35"/>
      <c r="CC180" s="34"/>
      <c r="CD180" s="9"/>
      <c r="CE180" s="9"/>
      <c r="CF180" s="9"/>
      <c r="CG180" s="10"/>
      <c r="CH180" s="8"/>
      <c r="CI180" s="9"/>
      <c r="CJ180" s="9"/>
      <c r="CK180" s="9"/>
      <c r="CL180" s="9"/>
      <c r="CM180" s="9"/>
      <c r="CN180" s="9"/>
      <c r="CO180" s="9"/>
      <c r="CP180" s="9"/>
      <c r="CQ180" s="132"/>
      <c r="CR180" s="132"/>
      <c r="CS180" s="132"/>
      <c r="CT180" s="132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10"/>
      <c r="DT180" s="7"/>
    </row>
    <row r="181" ht="8" customHeight="1">
      <c r="A181" s="66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8"/>
      <c r="T181" s="69"/>
      <c r="U181" s="67"/>
      <c r="V181" s="67"/>
      <c r="W181" s="67"/>
      <c r="X181" s="68"/>
      <c r="Y181" s="69"/>
      <c r="Z181" s="67"/>
      <c r="AA181" s="67"/>
      <c r="AB181" s="67"/>
      <c r="AC181" s="70"/>
      <c r="AD181" s="66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8"/>
      <c r="AW181" s="69"/>
      <c r="AX181" s="67"/>
      <c r="AY181" s="67"/>
      <c r="AZ181" s="67"/>
      <c r="BA181" s="68"/>
      <c r="BB181" s="69"/>
      <c r="BC181" s="67"/>
      <c r="BD181" s="70"/>
      <c r="BE181" s="66"/>
      <c r="BF181" s="67"/>
      <c r="BG181" s="67"/>
      <c r="BH181" s="67"/>
      <c r="BI181" s="67"/>
      <c r="BJ181" s="67"/>
      <c r="BK181" s="67"/>
      <c r="BL181" s="67"/>
      <c r="BM181" s="67"/>
      <c r="BN181" s="67"/>
      <c r="BO181" s="67"/>
      <c r="BP181" s="67"/>
      <c r="BQ181" s="67"/>
      <c r="BR181" s="67"/>
      <c r="BS181" s="67"/>
      <c r="BT181" s="67"/>
      <c r="BU181" s="67"/>
      <c r="BV181" s="67"/>
      <c r="BW181" s="68"/>
      <c r="BX181" s="69"/>
      <c r="BY181" s="67"/>
      <c r="BZ181" s="67"/>
      <c r="CA181" s="67"/>
      <c r="CB181" s="68"/>
      <c r="CC181" s="69"/>
      <c r="CD181" s="67"/>
      <c r="CE181" s="67"/>
      <c r="CF181" s="67"/>
      <c r="CG181" s="70"/>
      <c r="CH181" s="66"/>
      <c r="CI181" s="67"/>
      <c r="CJ181" s="67"/>
      <c r="CK181" s="67"/>
      <c r="CL181" s="67"/>
      <c r="CM181" s="67"/>
      <c r="CN181" s="67"/>
      <c r="CO181" s="67"/>
      <c r="CP181" s="67"/>
      <c r="CQ181" s="133"/>
      <c r="CR181" s="133"/>
      <c r="CS181" s="133"/>
      <c r="CT181" s="133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10"/>
      <c r="DT181" s="7"/>
    </row>
    <row r="182" ht="8" customHeight="1">
      <c r="A182" s="102"/>
      <c r="B182" s="72"/>
      <c r="C182" s="72"/>
      <c r="D182" s="72"/>
      <c r="E182" s="72"/>
      <c r="F182" s="72"/>
      <c r="G182" s="72"/>
      <c r="H182" s="72"/>
      <c r="I182" s="72"/>
      <c r="J182" s="85"/>
      <c r="K182" s="72"/>
      <c r="L182" s="72"/>
      <c r="M182" s="72"/>
      <c r="N182" s="72"/>
      <c r="O182" s="85"/>
      <c r="P182" s="72"/>
      <c r="Q182" s="72"/>
      <c r="R182" s="72"/>
      <c r="S182" s="75"/>
      <c r="T182" s="76"/>
      <c r="U182" s="72"/>
      <c r="V182" s="72"/>
      <c r="W182" s="72"/>
      <c r="X182" s="75"/>
      <c r="Y182" s="77"/>
      <c r="Z182" s="72"/>
      <c r="AA182" s="72"/>
      <c r="AB182" s="72"/>
      <c r="AC182" s="78"/>
      <c r="AD182" s="102"/>
      <c r="AE182" s="72"/>
      <c r="AF182" s="72"/>
      <c r="AG182" s="72"/>
      <c r="AH182" s="72"/>
      <c r="AI182" s="72"/>
      <c r="AJ182" s="72"/>
      <c r="AK182" s="72"/>
      <c r="AL182" s="72"/>
      <c r="AM182" s="85"/>
      <c r="AN182" s="72"/>
      <c r="AO182" s="72"/>
      <c r="AP182" s="72"/>
      <c r="AQ182" s="72"/>
      <c r="AR182" s="85"/>
      <c r="AS182" s="72"/>
      <c r="AT182" s="72"/>
      <c r="AU182" s="72"/>
      <c r="AV182" s="75"/>
      <c r="AW182" s="76"/>
      <c r="AX182" s="72"/>
      <c r="AY182" s="72"/>
      <c r="AZ182" s="72"/>
      <c r="BA182" s="75"/>
      <c r="BB182" s="77"/>
      <c r="BC182" s="72"/>
      <c r="BD182" s="78"/>
      <c r="BE182" t="s" s="84">
        <v>200</v>
      </c>
      <c r="BF182" s="72"/>
      <c r="BG182" s="72"/>
      <c r="BH182" s="72"/>
      <c r="BI182" s="72"/>
      <c r="BJ182" s="72"/>
      <c r="BK182" s="72"/>
      <c r="BL182" s="72"/>
      <c r="BM182" s="72"/>
      <c r="BN182" s="72"/>
      <c r="BO182" s="72"/>
      <c r="BP182" s="72"/>
      <c r="BQ182" s="72"/>
      <c r="BR182" s="72"/>
      <c r="BS182" s="72"/>
      <c r="BT182" s="72"/>
      <c r="BU182" s="72"/>
      <c r="BV182" s="72"/>
      <c r="BW182" s="75"/>
      <c r="BX182" s="80">
        <v>1</v>
      </c>
      <c r="BY182" s="72"/>
      <c r="BZ182" s="72"/>
      <c r="CA182" s="72"/>
      <c r="CB182" s="75"/>
      <c r="CC182" s="77">
        <v>10000</v>
      </c>
      <c r="CD182" s="72"/>
      <c r="CE182" s="72"/>
      <c r="CF182" s="72"/>
      <c r="CG182" s="78"/>
      <c r="CH182" s="102"/>
      <c r="CI182" s="72"/>
      <c r="CJ182" s="72"/>
      <c r="CK182" s="72"/>
      <c r="CL182" s="72"/>
      <c r="CM182" s="72"/>
      <c r="CN182" s="72"/>
      <c r="CO182" s="72"/>
      <c r="CP182" s="72"/>
      <c r="CQ182" s="85"/>
      <c r="CR182" s="74"/>
      <c r="CS182" s="74"/>
      <c r="CT182" s="74"/>
      <c r="CU182" t="s" s="27">
        <v>201</v>
      </c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t="s" s="134">
        <v>202</v>
      </c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10"/>
      <c r="DT182" s="7"/>
    </row>
    <row r="183" ht="8" customHeight="1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35"/>
      <c r="T183" s="34"/>
      <c r="U183" s="9"/>
      <c r="V183" s="9"/>
      <c r="W183" s="9"/>
      <c r="X183" s="35"/>
      <c r="Y183" s="34"/>
      <c r="Z183" s="9"/>
      <c r="AA183" s="9"/>
      <c r="AB183" s="9"/>
      <c r="AC183" s="10"/>
      <c r="AD183" s="8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35"/>
      <c r="AW183" s="34"/>
      <c r="AX183" s="9"/>
      <c r="AY183" s="9"/>
      <c r="AZ183" s="9"/>
      <c r="BA183" s="35"/>
      <c r="BB183" s="34"/>
      <c r="BC183" s="9"/>
      <c r="BD183" s="10"/>
      <c r="BE183" s="8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35"/>
      <c r="BX183" s="34"/>
      <c r="BY183" s="9"/>
      <c r="BZ183" s="9"/>
      <c r="CA183" s="9"/>
      <c r="CB183" s="35"/>
      <c r="CC183" s="34"/>
      <c r="CD183" s="9"/>
      <c r="CE183" s="9"/>
      <c r="CF183" s="9"/>
      <c r="CG183" s="10"/>
      <c r="CH183" s="8"/>
      <c r="CI183" s="9"/>
      <c r="CJ183" s="9"/>
      <c r="CK183" s="9"/>
      <c r="CL183" s="9"/>
      <c r="CM183" s="9"/>
      <c r="CN183" s="9"/>
      <c r="CO183" s="9"/>
      <c r="CP183" s="9"/>
      <c r="CQ183" s="132"/>
      <c r="CR183" s="132"/>
      <c r="CS183" s="132"/>
      <c r="CT183" s="132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10"/>
      <c r="DT183" s="7"/>
    </row>
    <row r="184" ht="8" customHeight="1">
      <c r="A184" s="66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8"/>
      <c r="T184" s="69"/>
      <c r="U184" s="67"/>
      <c r="V184" s="67"/>
      <c r="W184" s="67"/>
      <c r="X184" s="68"/>
      <c r="Y184" s="69"/>
      <c r="Z184" s="67"/>
      <c r="AA184" s="67"/>
      <c r="AB184" s="67"/>
      <c r="AC184" s="70"/>
      <c r="AD184" s="66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8"/>
      <c r="AW184" s="69"/>
      <c r="AX184" s="67"/>
      <c r="AY184" s="67"/>
      <c r="AZ184" s="67"/>
      <c r="BA184" s="68"/>
      <c r="BB184" s="69"/>
      <c r="BC184" s="67"/>
      <c r="BD184" s="70"/>
      <c r="BE184" s="66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8"/>
      <c r="BX184" s="69"/>
      <c r="BY184" s="67"/>
      <c r="BZ184" s="67"/>
      <c r="CA184" s="67"/>
      <c r="CB184" s="68"/>
      <c r="CC184" s="69"/>
      <c r="CD184" s="67"/>
      <c r="CE184" s="67"/>
      <c r="CF184" s="67"/>
      <c r="CG184" s="70"/>
      <c r="CH184" s="66"/>
      <c r="CI184" s="67"/>
      <c r="CJ184" s="67"/>
      <c r="CK184" s="67"/>
      <c r="CL184" s="67"/>
      <c r="CM184" s="67"/>
      <c r="CN184" s="67"/>
      <c r="CO184" s="67"/>
      <c r="CP184" s="67"/>
      <c r="CQ184" s="133"/>
      <c r="CR184" s="133"/>
      <c r="CS184" s="133"/>
      <c r="CT184" s="133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10"/>
      <c r="DT184" s="7"/>
    </row>
    <row r="185" ht="8" customHeight="1">
      <c r="A185" s="102"/>
      <c r="B185" s="72"/>
      <c r="C185" s="72"/>
      <c r="D185" s="72"/>
      <c r="E185" s="72"/>
      <c r="F185" s="72"/>
      <c r="G185" s="72"/>
      <c r="H185" s="72"/>
      <c r="I185" s="72"/>
      <c r="J185" s="85"/>
      <c r="K185" s="72"/>
      <c r="L185" s="72"/>
      <c r="M185" s="72"/>
      <c r="N185" s="72"/>
      <c r="O185" s="85"/>
      <c r="P185" s="72"/>
      <c r="Q185" s="72"/>
      <c r="R185" s="72"/>
      <c r="S185" s="75"/>
      <c r="T185" s="76"/>
      <c r="U185" s="72"/>
      <c r="V185" s="72"/>
      <c r="W185" s="72"/>
      <c r="X185" s="75"/>
      <c r="Y185" s="77"/>
      <c r="Z185" s="72"/>
      <c r="AA185" s="72"/>
      <c r="AB185" s="72"/>
      <c r="AC185" s="78"/>
      <c r="AD185" t="s" s="103">
        <v>203</v>
      </c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t="s" s="85">
        <v>204</v>
      </c>
      <c r="AS185" s="72"/>
      <c r="AT185" s="72"/>
      <c r="AU185" s="72"/>
      <c r="AV185" s="75"/>
      <c r="AW185" s="76"/>
      <c r="AX185" s="72"/>
      <c r="AY185" s="72"/>
      <c r="AZ185" s="72"/>
      <c r="BA185" s="75"/>
      <c r="BB185" s="77"/>
      <c r="BC185" s="72"/>
      <c r="BD185" s="78"/>
      <c r="BE185" t="s" s="79">
        <v>205</v>
      </c>
      <c r="BF185" s="72"/>
      <c r="BG185" s="72"/>
      <c r="BH185" s="72"/>
      <c r="BI185" s="72"/>
      <c r="BJ185" s="72"/>
      <c r="BK185" s="72"/>
      <c r="BL185" s="72"/>
      <c r="BM185" s="72"/>
      <c r="BN185" s="72"/>
      <c r="BO185" s="72"/>
      <c r="BP185" s="72"/>
      <c r="BQ185" s="72"/>
      <c r="BR185" s="72"/>
      <c r="BS185" s="72"/>
      <c r="BT185" s="72"/>
      <c r="BU185" s="72"/>
      <c r="BV185" s="72"/>
      <c r="BW185" s="75"/>
      <c r="BX185" s="80">
        <v>4</v>
      </c>
      <c r="BY185" s="72"/>
      <c r="BZ185" s="72"/>
      <c r="CA185" s="72"/>
      <c r="CB185" s="75"/>
      <c r="CC185" s="77">
        <v>13000</v>
      </c>
      <c r="CD185" s="72"/>
      <c r="CE185" s="72"/>
      <c r="CF185" s="72"/>
      <c r="CG185" s="78"/>
      <c r="CH185" s="102"/>
      <c r="CI185" s="72"/>
      <c r="CJ185" s="72"/>
      <c r="CK185" s="72"/>
      <c r="CL185" s="72"/>
      <c r="CM185" s="72"/>
      <c r="CN185" s="72"/>
      <c r="CO185" s="72"/>
      <c r="CP185" s="72"/>
      <c r="CQ185" s="85"/>
      <c r="CR185" s="74"/>
      <c r="CS185" s="74"/>
      <c r="CT185" s="74"/>
      <c r="CU185" t="s" s="134">
        <v>206</v>
      </c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t="s" s="134">
        <v>199</v>
      </c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10"/>
      <c r="DT185" s="7"/>
    </row>
    <row r="186" ht="8" customHeight="1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35"/>
      <c r="T186" s="34"/>
      <c r="U186" s="9"/>
      <c r="V186" s="9"/>
      <c r="W186" s="9"/>
      <c r="X186" s="35"/>
      <c r="Y186" s="34"/>
      <c r="Z186" s="9"/>
      <c r="AA186" s="9"/>
      <c r="AB186" s="9"/>
      <c r="AC186" s="10"/>
      <c r="AD186" s="8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35"/>
      <c r="AW186" s="34"/>
      <c r="AX186" s="9"/>
      <c r="AY186" s="9"/>
      <c r="AZ186" s="9"/>
      <c r="BA186" s="35"/>
      <c r="BB186" s="34"/>
      <c r="BC186" s="9"/>
      <c r="BD186" s="10"/>
      <c r="BE186" s="8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35"/>
      <c r="BX186" s="34"/>
      <c r="BY186" s="9"/>
      <c r="BZ186" s="9"/>
      <c r="CA186" s="9"/>
      <c r="CB186" s="35"/>
      <c r="CC186" s="34"/>
      <c r="CD186" s="9"/>
      <c r="CE186" s="9"/>
      <c r="CF186" s="9"/>
      <c r="CG186" s="10"/>
      <c r="CH186" s="8"/>
      <c r="CI186" s="9"/>
      <c r="CJ186" s="9"/>
      <c r="CK186" s="9"/>
      <c r="CL186" s="9"/>
      <c r="CM186" s="9"/>
      <c r="CN186" s="9"/>
      <c r="CO186" s="9"/>
      <c r="CP186" s="9"/>
      <c r="CQ186" s="132"/>
      <c r="CR186" s="132"/>
      <c r="CS186" s="132"/>
      <c r="CT186" s="132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10"/>
      <c r="DT186" s="7"/>
    </row>
    <row r="187" ht="8" customHeight="1">
      <c r="A187" s="66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8"/>
      <c r="T187" s="69"/>
      <c r="U187" s="67"/>
      <c r="V187" s="67"/>
      <c r="W187" s="67"/>
      <c r="X187" s="68"/>
      <c r="Y187" s="69"/>
      <c r="Z187" s="67"/>
      <c r="AA187" s="67"/>
      <c r="AB187" s="67"/>
      <c r="AC187" s="70"/>
      <c r="AD187" s="66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8"/>
      <c r="AW187" s="69"/>
      <c r="AX187" s="67"/>
      <c r="AY187" s="67"/>
      <c r="AZ187" s="67"/>
      <c r="BA187" s="68"/>
      <c r="BB187" s="69"/>
      <c r="BC187" s="67"/>
      <c r="BD187" s="70"/>
      <c r="BE187" s="66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8"/>
      <c r="BX187" s="69"/>
      <c r="BY187" s="67"/>
      <c r="BZ187" s="67"/>
      <c r="CA187" s="67"/>
      <c r="CB187" s="68"/>
      <c r="CC187" s="69"/>
      <c r="CD187" s="67"/>
      <c r="CE187" s="67"/>
      <c r="CF187" s="67"/>
      <c r="CG187" s="70"/>
      <c r="CH187" s="66"/>
      <c r="CI187" s="67"/>
      <c r="CJ187" s="67"/>
      <c r="CK187" s="67"/>
      <c r="CL187" s="67"/>
      <c r="CM187" s="67"/>
      <c r="CN187" s="67"/>
      <c r="CO187" s="67"/>
      <c r="CP187" s="67"/>
      <c r="CQ187" s="133"/>
      <c r="CR187" s="133"/>
      <c r="CS187" s="133"/>
      <c r="CT187" s="133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10"/>
      <c r="DT187" s="7"/>
    </row>
    <row r="188" ht="8" customHeight="1">
      <c r="A188" s="102"/>
      <c r="B188" s="72"/>
      <c r="C188" s="72"/>
      <c r="D188" s="72"/>
      <c r="E188" s="72"/>
      <c r="F188" s="72"/>
      <c r="G188" s="72"/>
      <c r="H188" s="72"/>
      <c r="I188" s="72"/>
      <c r="J188" s="85"/>
      <c r="K188" s="72"/>
      <c r="L188" s="72"/>
      <c r="M188" s="72"/>
      <c r="N188" s="72"/>
      <c r="O188" s="85"/>
      <c r="P188" s="72"/>
      <c r="Q188" s="72"/>
      <c r="R188" s="72"/>
      <c r="S188" s="75"/>
      <c r="T188" s="76"/>
      <c r="U188" s="72"/>
      <c r="V188" s="72"/>
      <c r="W188" s="72"/>
      <c r="X188" s="75"/>
      <c r="Y188" s="77"/>
      <c r="Z188" s="72"/>
      <c r="AA188" s="72"/>
      <c r="AB188" s="72"/>
      <c r="AC188" s="78"/>
      <c r="AD188" s="102"/>
      <c r="AE188" s="72"/>
      <c r="AF188" s="72"/>
      <c r="AG188" s="72"/>
      <c r="AH188" s="72"/>
      <c r="AI188" s="72"/>
      <c r="AJ188" s="72"/>
      <c r="AK188" s="72"/>
      <c r="AL188" s="72"/>
      <c r="AM188" t="s" s="85">
        <v>143</v>
      </c>
      <c r="AN188" s="72"/>
      <c r="AO188" s="72"/>
      <c r="AP188" s="72"/>
      <c r="AQ188" s="72"/>
      <c r="AR188" t="s" s="85">
        <v>207</v>
      </c>
      <c r="AS188" s="72"/>
      <c r="AT188" s="72"/>
      <c r="AU188" s="72"/>
      <c r="AV188" s="75"/>
      <c r="AW188" s="80">
        <v>4</v>
      </c>
      <c r="AX188" s="72"/>
      <c r="AY188" s="72"/>
      <c r="AZ188" s="72"/>
      <c r="BA188" s="75"/>
      <c r="BB188" s="77">
        <v>500</v>
      </c>
      <c r="BC188" s="72"/>
      <c r="BD188" s="78"/>
      <c r="BE188" t="s" s="79">
        <v>208</v>
      </c>
      <c r="BF188" s="72"/>
      <c r="BG188" s="72"/>
      <c r="BH188" s="72"/>
      <c r="BI188" s="72"/>
      <c r="BJ188" s="72"/>
      <c r="BK188" s="72"/>
      <c r="BL188" s="72"/>
      <c r="BM188" s="72"/>
      <c r="BN188" s="72"/>
      <c r="BO188" s="72"/>
      <c r="BP188" s="72"/>
      <c r="BQ188" s="72"/>
      <c r="BR188" s="72"/>
      <c r="BS188" s="72"/>
      <c r="BT188" s="72"/>
      <c r="BU188" s="72"/>
      <c r="BV188" s="72"/>
      <c r="BW188" s="75"/>
      <c r="BX188" s="80">
        <v>2</v>
      </c>
      <c r="BY188" s="72"/>
      <c r="BZ188" s="72"/>
      <c r="CA188" s="72"/>
      <c r="CB188" s="75"/>
      <c r="CC188" s="77">
        <v>5000</v>
      </c>
      <c r="CD188" s="72"/>
      <c r="CE188" s="72"/>
      <c r="CF188" s="72"/>
      <c r="CG188" s="78"/>
      <c r="CH188" s="135"/>
      <c r="CI188" s="136"/>
      <c r="CJ188" s="136"/>
      <c r="CK188" s="136"/>
      <c r="CL188" s="136"/>
      <c r="CM188" s="136"/>
      <c r="CN188" s="136"/>
      <c r="CO188" s="136"/>
      <c r="CP188" s="136"/>
      <c r="CQ188" s="136"/>
      <c r="CR188" s="136"/>
      <c r="CS188" s="136"/>
      <c r="CT188" s="136"/>
      <c r="CU188" s="137"/>
      <c r="CV188" s="137"/>
      <c r="CW188" s="137"/>
      <c r="CX188" s="137"/>
      <c r="CY188" s="137"/>
      <c r="CZ188" s="137"/>
      <c r="DA188" s="137"/>
      <c r="DB188" s="137"/>
      <c r="DC188" s="137"/>
      <c r="DD188" s="137"/>
      <c r="DE188" s="137"/>
      <c r="DF188" s="137"/>
      <c r="DG188" s="137"/>
      <c r="DH188" s="137"/>
      <c r="DI188" s="137"/>
      <c r="DJ188" s="137"/>
      <c r="DK188" s="137"/>
      <c r="DL188" s="137"/>
      <c r="DM188" s="137"/>
      <c r="DN188" s="137"/>
      <c r="DO188" s="137"/>
      <c r="DP188" s="137"/>
      <c r="DQ188" s="137"/>
      <c r="DR188" s="137"/>
      <c r="DS188" s="138"/>
      <c r="DT188" s="7"/>
    </row>
    <row r="189" ht="8" customHeight="1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35"/>
      <c r="T189" s="34"/>
      <c r="U189" s="9"/>
      <c r="V189" s="9"/>
      <c r="W189" s="9"/>
      <c r="X189" s="35"/>
      <c r="Y189" s="34"/>
      <c r="Z189" s="9"/>
      <c r="AA189" s="9"/>
      <c r="AB189" s="9"/>
      <c r="AC189" s="10"/>
      <c r="AD189" s="8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35"/>
      <c r="AW189" s="34"/>
      <c r="AX189" s="9"/>
      <c r="AY189" s="9"/>
      <c r="AZ189" s="9"/>
      <c r="BA189" s="35"/>
      <c r="BB189" s="34"/>
      <c r="BC189" s="9"/>
      <c r="BD189" s="10"/>
      <c r="BE189" s="8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35"/>
      <c r="BX189" s="34"/>
      <c r="BY189" s="9"/>
      <c r="BZ189" s="9"/>
      <c r="CA189" s="9"/>
      <c r="CB189" s="35"/>
      <c r="CC189" s="34"/>
      <c r="CD189" s="9"/>
      <c r="CE189" s="9"/>
      <c r="CF189" s="9"/>
      <c r="CG189" s="10"/>
      <c r="CH189" s="139"/>
      <c r="CI189" s="140"/>
      <c r="CJ189" s="140"/>
      <c r="CK189" s="140"/>
      <c r="CL189" s="140"/>
      <c r="CM189" s="140"/>
      <c r="CN189" s="140"/>
      <c r="CO189" s="140"/>
      <c r="CP189" s="140"/>
      <c r="CQ189" s="140"/>
      <c r="CR189" s="140"/>
      <c r="CS189" s="140"/>
      <c r="CT189" s="140"/>
      <c r="CU189" s="140"/>
      <c r="CV189" s="140"/>
      <c r="CW189" s="140"/>
      <c r="CX189" s="140"/>
      <c r="CY189" s="140"/>
      <c r="CZ189" s="140"/>
      <c r="DA189" s="140"/>
      <c r="DB189" s="140"/>
      <c r="DC189" s="140"/>
      <c r="DD189" s="140"/>
      <c r="DE189" s="140"/>
      <c r="DF189" s="140"/>
      <c r="DG189" s="140"/>
      <c r="DH189" s="140"/>
      <c r="DI189" s="140"/>
      <c r="DJ189" s="140"/>
      <c r="DK189" s="140"/>
      <c r="DL189" s="140"/>
      <c r="DM189" s="140"/>
      <c r="DN189" s="140"/>
      <c r="DO189" s="140"/>
      <c r="DP189" s="140"/>
      <c r="DQ189" s="140"/>
      <c r="DR189" s="140"/>
      <c r="DS189" s="141"/>
      <c r="DT189" s="7"/>
    </row>
    <row r="190" ht="8" customHeight="1">
      <c r="A190" s="66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8"/>
      <c r="T190" s="69"/>
      <c r="U190" s="67"/>
      <c r="V190" s="67"/>
      <c r="W190" s="67"/>
      <c r="X190" s="68"/>
      <c r="Y190" s="69"/>
      <c r="Z190" s="67"/>
      <c r="AA190" s="67"/>
      <c r="AB190" s="67"/>
      <c r="AC190" s="70"/>
      <c r="AD190" s="66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8"/>
      <c r="AW190" s="69"/>
      <c r="AX190" s="67"/>
      <c r="AY190" s="67"/>
      <c r="AZ190" s="67"/>
      <c r="BA190" s="68"/>
      <c r="BB190" s="69"/>
      <c r="BC190" s="67"/>
      <c r="BD190" s="70"/>
      <c r="BE190" s="66"/>
      <c r="BF190" s="67"/>
      <c r="BG190" s="67"/>
      <c r="BH190" s="67"/>
      <c r="BI190" s="67"/>
      <c r="BJ190" s="67"/>
      <c r="BK190" s="67"/>
      <c r="BL190" s="67"/>
      <c r="BM190" s="67"/>
      <c r="BN190" s="67"/>
      <c r="BO190" s="67"/>
      <c r="BP190" s="67"/>
      <c r="BQ190" s="67"/>
      <c r="BR190" s="67"/>
      <c r="BS190" s="67"/>
      <c r="BT190" s="67"/>
      <c r="BU190" s="67"/>
      <c r="BV190" s="67"/>
      <c r="BW190" s="68"/>
      <c r="BX190" s="69"/>
      <c r="BY190" s="67"/>
      <c r="BZ190" s="67"/>
      <c r="CA190" s="67"/>
      <c r="CB190" s="68"/>
      <c r="CC190" s="69"/>
      <c r="CD190" s="67"/>
      <c r="CE190" s="67"/>
      <c r="CF190" s="67"/>
      <c r="CG190" s="70"/>
      <c r="CH190" s="142"/>
      <c r="CI190" s="143"/>
      <c r="CJ190" s="143"/>
      <c r="CK190" s="143"/>
      <c r="CL190" s="143"/>
      <c r="CM190" s="143"/>
      <c r="CN190" s="143"/>
      <c r="CO190" s="143"/>
      <c r="CP190" s="143"/>
      <c r="CQ190" s="143"/>
      <c r="CR190" s="143"/>
      <c r="CS190" s="143"/>
      <c r="CT190" s="143"/>
      <c r="CU190" s="143"/>
      <c r="CV190" s="143"/>
      <c r="CW190" s="143"/>
      <c r="CX190" s="143"/>
      <c r="CY190" s="143"/>
      <c r="CZ190" s="143"/>
      <c r="DA190" s="143"/>
      <c r="DB190" s="143"/>
      <c r="DC190" s="143"/>
      <c r="DD190" s="143"/>
      <c r="DE190" s="143"/>
      <c r="DF190" s="143"/>
      <c r="DG190" s="143"/>
      <c r="DH190" s="143"/>
      <c r="DI190" s="143"/>
      <c r="DJ190" s="143"/>
      <c r="DK190" s="143"/>
      <c r="DL190" s="143"/>
      <c r="DM190" s="143"/>
      <c r="DN190" s="143"/>
      <c r="DO190" s="143"/>
      <c r="DP190" s="143"/>
      <c r="DQ190" s="143"/>
      <c r="DR190" s="143"/>
      <c r="DS190" s="144"/>
      <c r="DT190" s="7"/>
    </row>
    <row r="191" ht="8" customHeight="1">
      <c r="A191" s="102"/>
      <c r="B191" s="72"/>
      <c r="C191" s="72"/>
      <c r="D191" s="72"/>
      <c r="E191" s="72"/>
      <c r="F191" s="72"/>
      <c r="G191" s="72"/>
      <c r="H191" s="72"/>
      <c r="I191" s="72"/>
      <c r="J191" s="85"/>
      <c r="K191" s="72"/>
      <c r="L191" s="72"/>
      <c r="M191" s="72"/>
      <c r="N191" s="72"/>
      <c r="O191" s="85"/>
      <c r="P191" s="72"/>
      <c r="Q191" s="72"/>
      <c r="R191" s="72"/>
      <c r="S191" s="75"/>
      <c r="T191" s="76"/>
      <c r="U191" s="72"/>
      <c r="V191" s="72"/>
      <c r="W191" s="72"/>
      <c r="X191" s="75"/>
      <c r="Y191" s="77"/>
      <c r="Z191" s="72"/>
      <c r="AA191" s="72"/>
      <c r="AB191" s="72"/>
      <c r="AC191" s="78"/>
      <c r="AD191" s="102"/>
      <c r="AE191" s="72"/>
      <c r="AF191" s="72"/>
      <c r="AG191" s="72"/>
      <c r="AH191" s="72"/>
      <c r="AI191" s="72"/>
      <c r="AJ191" s="72"/>
      <c r="AK191" s="72"/>
      <c r="AL191" s="72"/>
      <c r="AM191" t="s" s="85">
        <v>209</v>
      </c>
      <c r="AN191" s="72"/>
      <c r="AO191" s="72"/>
      <c r="AP191" s="72"/>
      <c r="AQ191" s="72"/>
      <c r="AR191" t="s" s="85">
        <v>207</v>
      </c>
      <c r="AS191" s="72"/>
      <c r="AT191" s="72"/>
      <c r="AU191" s="72"/>
      <c r="AV191" s="75"/>
      <c r="AW191" s="80">
        <v>10</v>
      </c>
      <c r="AX191" s="72"/>
      <c r="AY191" s="72"/>
      <c r="AZ191" s="72"/>
      <c r="BA191" s="75"/>
      <c r="BB191" s="77">
        <v>500</v>
      </c>
      <c r="BC191" s="72"/>
      <c r="BD191" s="78"/>
      <c r="BE191" s="102"/>
      <c r="BF191" s="72"/>
      <c r="BG191" s="72"/>
      <c r="BH191" s="72"/>
      <c r="BI191" s="72"/>
      <c r="BJ191" s="72"/>
      <c r="BK191" s="72"/>
      <c r="BL191" s="72"/>
      <c r="BM191" s="72"/>
      <c r="BN191" s="72"/>
      <c r="BO191" s="72"/>
      <c r="BP191" s="72"/>
      <c r="BQ191" s="72"/>
      <c r="BR191" s="72"/>
      <c r="BS191" s="72"/>
      <c r="BT191" s="72"/>
      <c r="BU191" s="72"/>
      <c r="BV191" s="72"/>
      <c r="BW191" s="75"/>
      <c r="BX191" s="76"/>
      <c r="BY191" s="72"/>
      <c r="BZ191" s="72"/>
      <c r="CA191" s="72"/>
      <c r="CB191" s="75"/>
      <c r="CC191" s="77"/>
      <c r="CD191" s="72"/>
      <c r="CE191" s="72"/>
      <c r="CF191" s="72"/>
      <c r="CG191" s="78"/>
      <c r="CH191" s="60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29"/>
      <c r="CW191" s="29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9"/>
      <c r="DR191" s="29"/>
      <c r="DS191" s="29"/>
      <c r="DT191" s="2"/>
    </row>
    <row r="192" ht="8" customHeight="1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35"/>
      <c r="T192" s="34"/>
      <c r="U192" s="9"/>
      <c r="V192" s="9"/>
      <c r="W192" s="9"/>
      <c r="X192" s="35"/>
      <c r="Y192" s="34"/>
      <c r="Z192" s="9"/>
      <c r="AA192" s="9"/>
      <c r="AB192" s="9"/>
      <c r="AC192" s="10"/>
      <c r="AD192" s="8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35"/>
      <c r="AW192" s="34"/>
      <c r="AX192" s="9"/>
      <c r="AY192" s="9"/>
      <c r="AZ192" s="9"/>
      <c r="BA192" s="35"/>
      <c r="BB192" s="34"/>
      <c r="BC192" s="9"/>
      <c r="BD192" s="10"/>
      <c r="BE192" s="8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35"/>
      <c r="BX192" s="34"/>
      <c r="BY192" s="9"/>
      <c r="BZ192" s="9"/>
      <c r="CA192" s="9"/>
      <c r="CB192" s="35"/>
      <c r="CC192" s="34"/>
      <c r="CD192" s="9"/>
      <c r="CE192" s="9"/>
      <c r="CF192" s="9"/>
      <c r="CG192" s="10"/>
      <c r="CH192" s="8"/>
      <c r="CI192" s="9"/>
      <c r="CJ192" s="9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</row>
    <row r="193" ht="8" customHeight="1">
      <c r="A193" s="66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8"/>
      <c r="T193" s="69"/>
      <c r="U193" s="67"/>
      <c r="V193" s="67"/>
      <c r="W193" s="67"/>
      <c r="X193" s="68"/>
      <c r="Y193" s="69"/>
      <c r="Z193" s="67"/>
      <c r="AA193" s="67"/>
      <c r="AB193" s="67"/>
      <c r="AC193" s="70"/>
      <c r="AD193" s="66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8"/>
      <c r="AW193" s="69"/>
      <c r="AX193" s="67"/>
      <c r="AY193" s="67"/>
      <c r="AZ193" s="67"/>
      <c r="BA193" s="68"/>
      <c r="BB193" s="69"/>
      <c r="BC193" s="67"/>
      <c r="BD193" s="70"/>
      <c r="BE193" s="66"/>
      <c r="BF193" s="67"/>
      <c r="BG193" s="67"/>
      <c r="BH193" s="67"/>
      <c r="BI193" s="67"/>
      <c r="BJ193" s="67"/>
      <c r="BK193" s="67"/>
      <c r="BL193" s="67"/>
      <c r="BM193" s="67"/>
      <c r="BN193" s="67"/>
      <c r="BO193" s="67"/>
      <c r="BP193" s="67"/>
      <c r="BQ193" s="67"/>
      <c r="BR193" s="67"/>
      <c r="BS193" s="67"/>
      <c r="BT193" s="67"/>
      <c r="BU193" s="67"/>
      <c r="BV193" s="67"/>
      <c r="BW193" s="68"/>
      <c r="BX193" s="69"/>
      <c r="BY193" s="67"/>
      <c r="BZ193" s="67"/>
      <c r="CA193" s="67"/>
      <c r="CB193" s="68"/>
      <c r="CC193" s="69"/>
      <c r="CD193" s="67"/>
      <c r="CE193" s="67"/>
      <c r="CF193" s="67"/>
      <c r="CG193" s="70"/>
      <c r="CH193" s="8"/>
      <c r="CI193" s="9"/>
      <c r="CJ193" s="9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</row>
    <row r="194" ht="8" customHeight="1">
      <c r="A194" s="102"/>
      <c r="B194" s="72"/>
      <c r="C194" s="72"/>
      <c r="D194" s="72"/>
      <c r="E194" s="72"/>
      <c r="F194" s="72"/>
      <c r="G194" s="72"/>
      <c r="H194" s="72"/>
      <c r="I194" s="72"/>
      <c r="J194" s="85"/>
      <c r="K194" s="72"/>
      <c r="L194" s="72"/>
      <c r="M194" s="72"/>
      <c r="N194" s="72"/>
      <c r="O194" s="85"/>
      <c r="P194" s="72"/>
      <c r="Q194" s="72"/>
      <c r="R194" s="72"/>
      <c r="S194" s="75"/>
      <c r="T194" s="76"/>
      <c r="U194" s="72"/>
      <c r="V194" s="72"/>
      <c r="W194" s="72"/>
      <c r="X194" s="75"/>
      <c r="Y194" s="77"/>
      <c r="Z194" s="72"/>
      <c r="AA194" s="72"/>
      <c r="AB194" s="72"/>
      <c r="AC194" s="78"/>
      <c r="AD194" s="102"/>
      <c r="AE194" s="72"/>
      <c r="AF194" s="72"/>
      <c r="AG194" s="72"/>
      <c r="AH194" s="72"/>
      <c r="AI194" s="72"/>
      <c r="AJ194" s="72"/>
      <c r="AK194" s="72"/>
      <c r="AL194" s="72"/>
      <c r="AM194" s="85"/>
      <c r="AN194" s="72"/>
      <c r="AO194" s="72"/>
      <c r="AP194" s="72"/>
      <c r="AQ194" s="72"/>
      <c r="AR194" t="s" s="85">
        <v>210</v>
      </c>
      <c r="AS194" s="72"/>
      <c r="AT194" s="72"/>
      <c r="AU194" s="72"/>
      <c r="AV194" s="75"/>
      <c r="AW194" s="76"/>
      <c r="AX194" s="72"/>
      <c r="AY194" s="72"/>
      <c r="AZ194" s="72"/>
      <c r="BA194" s="75"/>
      <c r="BB194" s="77"/>
      <c r="BC194" s="72"/>
      <c r="BD194" s="78"/>
      <c r="BE194" s="102"/>
      <c r="BF194" s="72"/>
      <c r="BG194" s="72"/>
      <c r="BH194" s="72"/>
      <c r="BI194" s="72"/>
      <c r="BJ194" s="72"/>
      <c r="BK194" s="72"/>
      <c r="BL194" s="72"/>
      <c r="BM194" s="72"/>
      <c r="BN194" s="72"/>
      <c r="BO194" s="72"/>
      <c r="BP194" s="72"/>
      <c r="BQ194" s="72"/>
      <c r="BR194" s="72"/>
      <c r="BS194" s="72"/>
      <c r="BT194" s="72"/>
      <c r="BU194" s="72"/>
      <c r="BV194" s="72"/>
      <c r="BW194" s="75"/>
      <c r="BX194" s="76"/>
      <c r="BY194" s="72"/>
      <c r="BZ194" s="72"/>
      <c r="CA194" s="72"/>
      <c r="CB194" s="75"/>
      <c r="CC194" s="77"/>
      <c r="CD194" s="72"/>
      <c r="CE194" s="72"/>
      <c r="CF194" s="72"/>
      <c r="CG194" s="78"/>
      <c r="CH194" s="7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</row>
    <row r="195" ht="8" customHeight="1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35"/>
      <c r="T195" s="34"/>
      <c r="U195" s="9"/>
      <c r="V195" s="9"/>
      <c r="W195" s="9"/>
      <c r="X195" s="35"/>
      <c r="Y195" s="34"/>
      <c r="Z195" s="9"/>
      <c r="AA195" s="9"/>
      <c r="AB195" s="9"/>
      <c r="AC195" s="10"/>
      <c r="AD195" s="8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35"/>
      <c r="AW195" s="34"/>
      <c r="AX195" s="9"/>
      <c r="AY195" s="9"/>
      <c r="AZ195" s="9"/>
      <c r="BA195" s="35"/>
      <c r="BB195" s="34"/>
      <c r="BC195" s="9"/>
      <c r="BD195" s="10"/>
      <c r="BE195" s="8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35"/>
      <c r="BX195" s="34"/>
      <c r="BY195" s="9"/>
      <c r="BZ195" s="9"/>
      <c r="CA195" s="9"/>
      <c r="CB195" s="35"/>
      <c r="CC195" s="34"/>
      <c r="CD195" s="9"/>
      <c r="CE195" s="9"/>
      <c r="CF195" s="9"/>
      <c r="CG195" s="10"/>
      <c r="CH195" s="7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</row>
    <row r="196" ht="8" customHeight="1">
      <c r="A196" s="66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8"/>
      <c r="T196" s="69"/>
      <c r="U196" s="67"/>
      <c r="V196" s="67"/>
      <c r="W196" s="67"/>
      <c r="X196" s="68"/>
      <c r="Y196" s="69"/>
      <c r="Z196" s="67"/>
      <c r="AA196" s="67"/>
      <c r="AB196" s="67"/>
      <c r="AC196" s="70"/>
      <c r="AD196" s="66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8"/>
      <c r="AW196" s="69"/>
      <c r="AX196" s="67"/>
      <c r="AY196" s="67"/>
      <c r="AZ196" s="67"/>
      <c r="BA196" s="68"/>
      <c r="BB196" s="69"/>
      <c r="BC196" s="67"/>
      <c r="BD196" s="70"/>
      <c r="BE196" s="66"/>
      <c r="BF196" s="67"/>
      <c r="BG196" s="67"/>
      <c r="BH196" s="67"/>
      <c r="BI196" s="67"/>
      <c r="BJ196" s="67"/>
      <c r="BK196" s="67"/>
      <c r="BL196" s="67"/>
      <c r="BM196" s="67"/>
      <c r="BN196" s="67"/>
      <c r="BO196" s="67"/>
      <c r="BP196" s="67"/>
      <c r="BQ196" s="67"/>
      <c r="BR196" s="67"/>
      <c r="BS196" s="67"/>
      <c r="BT196" s="67"/>
      <c r="BU196" s="67"/>
      <c r="BV196" s="67"/>
      <c r="BW196" s="68"/>
      <c r="BX196" s="69"/>
      <c r="BY196" s="67"/>
      <c r="BZ196" s="67"/>
      <c r="CA196" s="67"/>
      <c r="CB196" s="68"/>
      <c r="CC196" s="69"/>
      <c r="CD196" s="67"/>
      <c r="CE196" s="67"/>
      <c r="CF196" s="67"/>
      <c r="CG196" s="70"/>
      <c r="CH196" s="7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</row>
    <row r="197" ht="8" customHeight="1">
      <c r="A197" s="102"/>
      <c r="B197" s="72"/>
      <c r="C197" s="72"/>
      <c r="D197" s="72"/>
      <c r="E197" s="72"/>
      <c r="F197" s="72"/>
      <c r="G197" s="72"/>
      <c r="H197" s="72"/>
      <c r="I197" s="72"/>
      <c r="J197" s="85"/>
      <c r="K197" s="72"/>
      <c r="L197" s="72"/>
      <c r="M197" s="72"/>
      <c r="N197" s="72"/>
      <c r="O197" s="85"/>
      <c r="P197" s="72"/>
      <c r="Q197" s="72"/>
      <c r="R197" s="72"/>
      <c r="S197" s="75"/>
      <c r="T197" s="76"/>
      <c r="U197" s="72"/>
      <c r="V197" s="72"/>
      <c r="W197" s="72"/>
      <c r="X197" s="75"/>
      <c r="Y197" s="77"/>
      <c r="Z197" s="72"/>
      <c r="AA197" s="72"/>
      <c r="AB197" s="72"/>
      <c r="AC197" s="78"/>
      <c r="AD197" t="s" s="103">
        <v>211</v>
      </c>
      <c r="AE197" s="72"/>
      <c r="AF197" s="72"/>
      <c r="AG197" s="72"/>
      <c r="AH197" s="72"/>
      <c r="AI197" s="72"/>
      <c r="AJ197" s="72"/>
      <c r="AK197" s="72"/>
      <c r="AL197" s="72"/>
      <c r="AM197" s="85"/>
      <c r="AN197" s="72"/>
      <c r="AO197" s="72"/>
      <c r="AP197" s="72"/>
      <c r="AQ197" s="72"/>
      <c r="AR197" t="s" s="85">
        <v>204</v>
      </c>
      <c r="AS197" s="72"/>
      <c r="AT197" s="72"/>
      <c r="AU197" s="72"/>
      <c r="AV197" s="75"/>
      <c r="AW197" s="80">
        <v>4</v>
      </c>
      <c r="AX197" s="72"/>
      <c r="AY197" s="72"/>
      <c r="AZ197" s="72"/>
      <c r="BA197" s="75"/>
      <c r="BB197" s="77">
        <v>400</v>
      </c>
      <c r="BC197" s="72"/>
      <c r="BD197" s="78"/>
      <c r="BE197" s="71"/>
      <c r="BF197" s="72"/>
      <c r="BG197" s="72"/>
      <c r="BH197" s="72"/>
      <c r="BI197" s="72"/>
      <c r="BJ197" s="72"/>
      <c r="BK197" s="72"/>
      <c r="BL197" s="72"/>
      <c r="BM197" s="72"/>
      <c r="BN197" s="72"/>
      <c r="BO197" s="72"/>
      <c r="BP197" s="72"/>
      <c r="BQ197" s="72"/>
      <c r="BR197" s="72"/>
      <c r="BS197" s="72"/>
      <c r="BT197" s="72"/>
      <c r="BU197" s="72"/>
      <c r="BV197" s="72"/>
      <c r="BW197" s="75"/>
      <c r="BX197" s="76"/>
      <c r="BY197" s="72"/>
      <c r="BZ197" s="72"/>
      <c r="CA197" s="72"/>
      <c r="CB197" s="75"/>
      <c r="CC197" s="77"/>
      <c r="CD197" s="72"/>
      <c r="CE197" s="72"/>
      <c r="CF197" s="72"/>
      <c r="CG197" s="78"/>
      <c r="CH197" s="7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</row>
    <row r="198" ht="8" customHeight="1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35"/>
      <c r="T198" s="34"/>
      <c r="U198" s="9"/>
      <c r="V198" s="9"/>
      <c r="W198" s="9"/>
      <c r="X198" s="35"/>
      <c r="Y198" s="34"/>
      <c r="Z198" s="9"/>
      <c r="AA198" s="9"/>
      <c r="AB198" s="9"/>
      <c r="AC198" s="10"/>
      <c r="AD198" s="8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35"/>
      <c r="AW198" s="34"/>
      <c r="AX198" s="9"/>
      <c r="AY198" s="9"/>
      <c r="AZ198" s="9"/>
      <c r="BA198" s="35"/>
      <c r="BB198" s="34"/>
      <c r="BC198" s="9"/>
      <c r="BD198" s="10"/>
      <c r="BE198" s="8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35"/>
      <c r="BX198" s="34"/>
      <c r="BY198" s="9"/>
      <c r="BZ198" s="9"/>
      <c r="CA198" s="9"/>
      <c r="CB198" s="35"/>
      <c r="CC198" s="34"/>
      <c r="CD198" s="9"/>
      <c r="CE198" s="9"/>
      <c r="CF198" s="9"/>
      <c r="CG198" s="10"/>
      <c r="CH198" s="7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</row>
    <row r="199" ht="8" customHeight="1">
      <c r="A199" s="66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8"/>
      <c r="T199" s="69"/>
      <c r="U199" s="67"/>
      <c r="V199" s="67"/>
      <c r="W199" s="67"/>
      <c r="X199" s="68"/>
      <c r="Y199" s="69"/>
      <c r="Z199" s="67"/>
      <c r="AA199" s="67"/>
      <c r="AB199" s="67"/>
      <c r="AC199" s="70"/>
      <c r="AD199" s="66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8"/>
      <c r="AW199" s="69"/>
      <c r="AX199" s="67"/>
      <c r="AY199" s="67"/>
      <c r="AZ199" s="67"/>
      <c r="BA199" s="68"/>
      <c r="BB199" s="69"/>
      <c r="BC199" s="67"/>
      <c r="BD199" s="70"/>
      <c r="BE199" s="66"/>
      <c r="BF199" s="67"/>
      <c r="BG199" s="67"/>
      <c r="BH199" s="67"/>
      <c r="BI199" s="67"/>
      <c r="BJ199" s="67"/>
      <c r="BK199" s="67"/>
      <c r="BL199" s="67"/>
      <c r="BM199" s="67"/>
      <c r="BN199" s="67"/>
      <c r="BO199" s="67"/>
      <c r="BP199" s="67"/>
      <c r="BQ199" s="67"/>
      <c r="BR199" s="67"/>
      <c r="BS199" s="67"/>
      <c r="BT199" s="67"/>
      <c r="BU199" s="67"/>
      <c r="BV199" s="67"/>
      <c r="BW199" s="68"/>
      <c r="BX199" s="69"/>
      <c r="BY199" s="67"/>
      <c r="BZ199" s="67"/>
      <c r="CA199" s="67"/>
      <c r="CB199" s="68"/>
      <c r="CC199" s="69"/>
      <c r="CD199" s="67"/>
      <c r="CE199" s="67"/>
      <c r="CF199" s="67"/>
      <c r="CG199" s="70"/>
      <c r="CH199" s="7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</row>
    <row r="200" ht="8" customHeight="1">
      <c r="A200" s="102"/>
      <c r="B200" s="72"/>
      <c r="C200" s="72"/>
      <c r="D200" s="72"/>
      <c r="E200" s="72"/>
      <c r="F200" s="72"/>
      <c r="G200" s="72"/>
      <c r="H200" s="72"/>
      <c r="I200" s="72"/>
      <c r="J200" s="85"/>
      <c r="K200" s="72"/>
      <c r="L200" s="72"/>
      <c r="M200" s="72"/>
      <c r="N200" s="72"/>
      <c r="O200" s="85"/>
      <c r="P200" s="72"/>
      <c r="Q200" s="72"/>
      <c r="R200" s="72"/>
      <c r="S200" s="75"/>
      <c r="T200" s="76"/>
      <c r="U200" s="72"/>
      <c r="V200" s="72"/>
      <c r="W200" s="72"/>
      <c r="X200" s="75"/>
      <c r="Y200" s="77"/>
      <c r="Z200" s="72"/>
      <c r="AA200" s="72"/>
      <c r="AB200" s="72"/>
      <c r="AC200" s="78"/>
      <c r="AD200" s="145"/>
      <c r="AE200" s="72"/>
      <c r="AF200" s="72"/>
      <c r="AG200" s="72"/>
      <c r="AH200" s="72"/>
      <c r="AI200" s="72"/>
      <c r="AJ200" s="72"/>
      <c r="AK200" s="72"/>
      <c r="AL200" s="72"/>
      <c r="AM200" s="85"/>
      <c r="AN200" s="72"/>
      <c r="AO200" s="72"/>
      <c r="AP200" s="72"/>
      <c r="AQ200" s="72"/>
      <c r="AR200" t="s" s="85">
        <v>212</v>
      </c>
      <c r="AS200" s="72"/>
      <c r="AT200" s="72"/>
      <c r="AU200" s="72"/>
      <c r="AV200" s="75"/>
      <c r="AW200" s="80">
        <v>2</v>
      </c>
      <c r="AX200" s="72"/>
      <c r="AY200" s="72"/>
      <c r="AZ200" s="72"/>
      <c r="BA200" s="75"/>
      <c r="BB200" s="77">
        <v>500</v>
      </c>
      <c r="BC200" s="72"/>
      <c r="BD200" s="78"/>
      <c r="BE200" s="102"/>
      <c r="BF200" s="72"/>
      <c r="BG200" s="72"/>
      <c r="BH200" s="72"/>
      <c r="BI200" s="72"/>
      <c r="BJ200" s="72"/>
      <c r="BK200" s="72"/>
      <c r="BL200" s="72"/>
      <c r="BM200" s="72"/>
      <c r="BN200" s="72"/>
      <c r="BO200" s="72"/>
      <c r="BP200" s="72"/>
      <c r="BQ200" s="72"/>
      <c r="BR200" s="72"/>
      <c r="BS200" s="72"/>
      <c r="BT200" s="72"/>
      <c r="BU200" s="72"/>
      <c r="BV200" s="72"/>
      <c r="BW200" s="75"/>
      <c r="BX200" s="76"/>
      <c r="BY200" s="72"/>
      <c r="BZ200" s="72"/>
      <c r="CA200" s="72"/>
      <c r="CB200" s="75"/>
      <c r="CC200" s="77"/>
      <c r="CD200" s="72"/>
      <c r="CE200" s="72"/>
      <c r="CF200" s="72"/>
      <c r="CG200" s="78"/>
      <c r="CH200" s="7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</row>
    <row r="201" ht="8" customHeight="1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35"/>
      <c r="T201" s="34"/>
      <c r="U201" s="9"/>
      <c r="V201" s="9"/>
      <c r="W201" s="9"/>
      <c r="X201" s="35"/>
      <c r="Y201" s="34"/>
      <c r="Z201" s="9"/>
      <c r="AA201" s="9"/>
      <c r="AB201" s="9"/>
      <c r="AC201" s="10"/>
      <c r="AD201" s="8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35"/>
      <c r="AW201" s="34"/>
      <c r="AX201" s="9"/>
      <c r="AY201" s="9"/>
      <c r="AZ201" s="9"/>
      <c r="BA201" s="35"/>
      <c r="BB201" s="34"/>
      <c r="BC201" s="9"/>
      <c r="BD201" s="10"/>
      <c r="BE201" s="8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35"/>
      <c r="BX201" s="34"/>
      <c r="BY201" s="9"/>
      <c r="BZ201" s="9"/>
      <c r="CA201" s="9"/>
      <c r="CB201" s="35"/>
      <c r="CC201" s="34"/>
      <c r="CD201" s="9"/>
      <c r="CE201" s="9"/>
      <c r="CF201" s="9"/>
      <c r="CG201" s="10"/>
      <c r="CH201" s="7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</row>
    <row r="202" ht="8" customHeight="1">
      <c r="A202" s="66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8"/>
      <c r="T202" s="69"/>
      <c r="U202" s="67"/>
      <c r="V202" s="67"/>
      <c r="W202" s="67"/>
      <c r="X202" s="68"/>
      <c r="Y202" s="69"/>
      <c r="Z202" s="67"/>
      <c r="AA202" s="67"/>
      <c r="AB202" s="67"/>
      <c r="AC202" s="70"/>
      <c r="AD202" s="66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8"/>
      <c r="AW202" s="69"/>
      <c r="AX202" s="67"/>
      <c r="AY202" s="67"/>
      <c r="AZ202" s="67"/>
      <c r="BA202" s="68"/>
      <c r="BB202" s="69"/>
      <c r="BC202" s="67"/>
      <c r="BD202" s="70"/>
      <c r="BE202" s="66"/>
      <c r="BF202" s="67"/>
      <c r="BG202" s="67"/>
      <c r="BH202" s="67"/>
      <c r="BI202" s="67"/>
      <c r="BJ202" s="67"/>
      <c r="BK202" s="67"/>
      <c r="BL202" s="67"/>
      <c r="BM202" s="67"/>
      <c r="BN202" s="67"/>
      <c r="BO202" s="67"/>
      <c r="BP202" s="67"/>
      <c r="BQ202" s="67"/>
      <c r="BR202" s="67"/>
      <c r="BS202" s="67"/>
      <c r="BT202" s="67"/>
      <c r="BU202" s="67"/>
      <c r="BV202" s="67"/>
      <c r="BW202" s="68"/>
      <c r="BX202" s="69"/>
      <c r="BY202" s="67"/>
      <c r="BZ202" s="67"/>
      <c r="CA202" s="67"/>
      <c r="CB202" s="68"/>
      <c r="CC202" s="69"/>
      <c r="CD202" s="67"/>
      <c r="CE202" s="67"/>
      <c r="CF202" s="67"/>
      <c r="CG202" s="70"/>
      <c r="CH202" s="7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</row>
    <row r="203" ht="8" customHeight="1">
      <c r="A203" s="102"/>
      <c r="B203" s="72"/>
      <c r="C203" s="72"/>
      <c r="D203" s="72"/>
      <c r="E203" s="72"/>
      <c r="F203" s="72"/>
      <c r="G203" s="72"/>
      <c r="H203" s="72"/>
      <c r="I203" s="72"/>
      <c r="J203" s="85"/>
      <c r="K203" s="72"/>
      <c r="L203" s="72"/>
      <c r="M203" s="72"/>
      <c r="N203" s="72"/>
      <c r="O203" s="85"/>
      <c r="P203" s="72"/>
      <c r="Q203" s="72"/>
      <c r="R203" s="72"/>
      <c r="S203" s="75"/>
      <c r="T203" s="76"/>
      <c r="U203" s="72"/>
      <c r="V203" s="72"/>
      <c r="W203" s="72"/>
      <c r="X203" s="75"/>
      <c r="Y203" s="77"/>
      <c r="Z203" s="72"/>
      <c r="AA203" s="72"/>
      <c r="AB203" s="72"/>
      <c r="AC203" s="78"/>
      <c r="AD203" t="s" s="79">
        <v>213</v>
      </c>
      <c r="AE203" s="72"/>
      <c r="AF203" s="72"/>
      <c r="AG203" s="72"/>
      <c r="AH203" s="72"/>
      <c r="AI203" s="72"/>
      <c r="AJ203" s="72"/>
      <c r="AK203" s="72"/>
      <c r="AL203" s="72"/>
      <c r="AM203" s="85"/>
      <c r="AN203" s="72"/>
      <c r="AO203" s="72"/>
      <c r="AP203" s="72"/>
      <c r="AQ203" s="72"/>
      <c r="AR203" s="85"/>
      <c r="AS203" s="72"/>
      <c r="AT203" s="72"/>
      <c r="AU203" s="72"/>
      <c r="AV203" s="75"/>
      <c r="AW203" s="80">
        <v>2</v>
      </c>
      <c r="AX203" s="72"/>
      <c r="AY203" s="72"/>
      <c r="AZ203" s="72"/>
      <c r="BA203" s="75"/>
      <c r="BB203" s="77">
        <v>200</v>
      </c>
      <c r="BC203" s="72"/>
      <c r="BD203" s="78"/>
      <c r="BE203" s="102"/>
      <c r="BF203" s="72"/>
      <c r="BG203" s="72"/>
      <c r="BH203" s="72"/>
      <c r="BI203" s="72"/>
      <c r="BJ203" s="72"/>
      <c r="BK203" s="72"/>
      <c r="BL203" s="72"/>
      <c r="BM203" s="72"/>
      <c r="BN203" s="72"/>
      <c r="BO203" s="72"/>
      <c r="BP203" s="72"/>
      <c r="BQ203" s="72"/>
      <c r="BR203" s="72"/>
      <c r="BS203" s="72"/>
      <c r="BT203" s="72"/>
      <c r="BU203" s="72"/>
      <c r="BV203" s="72"/>
      <c r="BW203" s="75"/>
      <c r="BX203" s="76"/>
      <c r="BY203" s="72"/>
      <c r="BZ203" s="72"/>
      <c r="CA203" s="72"/>
      <c r="CB203" s="75"/>
      <c r="CC203" s="77"/>
      <c r="CD203" s="72"/>
      <c r="CE203" s="72"/>
      <c r="CF203" s="72"/>
      <c r="CG203" s="78"/>
      <c r="CH203" s="7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</row>
    <row r="204" ht="8" customHeight="1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35"/>
      <c r="T204" s="34"/>
      <c r="U204" s="9"/>
      <c r="V204" s="9"/>
      <c r="W204" s="9"/>
      <c r="X204" s="35"/>
      <c r="Y204" s="34"/>
      <c r="Z204" s="9"/>
      <c r="AA204" s="9"/>
      <c r="AB204" s="9"/>
      <c r="AC204" s="10"/>
      <c r="AD204" s="8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35"/>
      <c r="AW204" s="34"/>
      <c r="AX204" s="9"/>
      <c r="AY204" s="9"/>
      <c r="AZ204" s="9"/>
      <c r="BA204" s="35"/>
      <c r="BB204" s="34"/>
      <c r="BC204" s="9"/>
      <c r="BD204" s="10"/>
      <c r="BE204" s="8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35"/>
      <c r="BX204" s="34"/>
      <c r="BY204" s="9"/>
      <c r="BZ204" s="9"/>
      <c r="CA204" s="9"/>
      <c r="CB204" s="35"/>
      <c r="CC204" s="34"/>
      <c r="CD204" s="9"/>
      <c r="CE204" s="9"/>
      <c r="CF204" s="9"/>
      <c r="CG204" s="10"/>
      <c r="CH204" s="7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</row>
    <row r="205" ht="8" customHeight="1">
      <c r="A205" s="66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8"/>
      <c r="T205" s="69"/>
      <c r="U205" s="67"/>
      <c r="V205" s="67"/>
      <c r="W205" s="67"/>
      <c r="X205" s="68"/>
      <c r="Y205" s="69"/>
      <c r="Z205" s="67"/>
      <c r="AA205" s="67"/>
      <c r="AB205" s="67"/>
      <c r="AC205" s="70"/>
      <c r="AD205" s="66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8"/>
      <c r="AW205" s="69"/>
      <c r="AX205" s="67"/>
      <c r="AY205" s="67"/>
      <c r="AZ205" s="67"/>
      <c r="BA205" s="68"/>
      <c r="BB205" s="69"/>
      <c r="BC205" s="67"/>
      <c r="BD205" s="70"/>
      <c r="BE205" s="66"/>
      <c r="BF205" s="67"/>
      <c r="BG205" s="67"/>
      <c r="BH205" s="67"/>
      <c r="BI205" s="67"/>
      <c r="BJ205" s="67"/>
      <c r="BK205" s="67"/>
      <c r="BL205" s="67"/>
      <c r="BM205" s="67"/>
      <c r="BN205" s="67"/>
      <c r="BO205" s="67"/>
      <c r="BP205" s="67"/>
      <c r="BQ205" s="67"/>
      <c r="BR205" s="67"/>
      <c r="BS205" s="67"/>
      <c r="BT205" s="67"/>
      <c r="BU205" s="67"/>
      <c r="BV205" s="67"/>
      <c r="BW205" s="68"/>
      <c r="BX205" s="69"/>
      <c r="BY205" s="67"/>
      <c r="BZ205" s="67"/>
      <c r="CA205" s="67"/>
      <c r="CB205" s="68"/>
      <c r="CC205" s="69"/>
      <c r="CD205" s="67"/>
      <c r="CE205" s="67"/>
      <c r="CF205" s="67"/>
      <c r="CG205" s="70"/>
      <c r="CH205" s="7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</row>
    <row r="206" ht="8" customHeight="1">
      <c r="A206" s="102"/>
      <c r="B206" s="72"/>
      <c r="C206" s="72"/>
      <c r="D206" s="72"/>
      <c r="E206" s="72"/>
      <c r="F206" s="72"/>
      <c r="G206" s="72"/>
      <c r="H206" s="72"/>
      <c r="I206" s="72"/>
      <c r="J206" s="85"/>
      <c r="K206" s="72"/>
      <c r="L206" s="72"/>
      <c r="M206" s="72"/>
      <c r="N206" s="72"/>
      <c r="O206" s="85"/>
      <c r="P206" s="72"/>
      <c r="Q206" s="72"/>
      <c r="R206" s="72"/>
      <c r="S206" s="75"/>
      <c r="T206" s="76"/>
      <c r="U206" s="72"/>
      <c r="V206" s="72"/>
      <c r="W206" s="72"/>
      <c r="X206" s="75"/>
      <c r="Y206" s="77"/>
      <c r="Z206" s="72"/>
      <c r="AA206" s="72"/>
      <c r="AB206" s="72"/>
      <c r="AC206" s="78"/>
      <c r="AD206" t="s" s="103">
        <v>214</v>
      </c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t="s" s="85">
        <v>215</v>
      </c>
      <c r="AS206" s="72"/>
      <c r="AT206" s="72"/>
      <c r="AU206" s="72"/>
      <c r="AV206" s="75"/>
      <c r="AW206" s="76"/>
      <c r="AX206" s="72"/>
      <c r="AY206" s="72"/>
      <c r="AZ206" s="72"/>
      <c r="BA206" s="75"/>
      <c r="BB206" s="77"/>
      <c r="BC206" s="72"/>
      <c r="BD206" s="78"/>
      <c r="BE206" s="10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5"/>
      <c r="BX206" s="76"/>
      <c r="BY206" s="72"/>
      <c r="BZ206" s="72"/>
      <c r="CA206" s="72"/>
      <c r="CB206" s="75"/>
      <c r="CC206" s="77"/>
      <c r="CD206" s="72"/>
      <c r="CE206" s="72"/>
      <c r="CF206" s="72"/>
      <c r="CG206" s="78"/>
      <c r="CH206" s="7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</row>
    <row r="207" ht="8" customHeight="1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35"/>
      <c r="T207" s="34"/>
      <c r="U207" s="9"/>
      <c r="V207" s="9"/>
      <c r="W207" s="9"/>
      <c r="X207" s="35"/>
      <c r="Y207" s="34"/>
      <c r="Z207" s="9"/>
      <c r="AA207" s="9"/>
      <c r="AB207" s="9"/>
      <c r="AC207" s="10"/>
      <c r="AD207" s="8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35"/>
      <c r="AW207" s="34"/>
      <c r="AX207" s="9"/>
      <c r="AY207" s="9"/>
      <c r="AZ207" s="9"/>
      <c r="BA207" s="35"/>
      <c r="BB207" s="34"/>
      <c r="BC207" s="9"/>
      <c r="BD207" s="10"/>
      <c r="BE207" s="8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35"/>
      <c r="BX207" s="34"/>
      <c r="BY207" s="9"/>
      <c r="BZ207" s="9"/>
      <c r="CA207" s="9"/>
      <c r="CB207" s="35"/>
      <c r="CC207" s="34"/>
      <c r="CD207" s="9"/>
      <c r="CE207" s="9"/>
      <c r="CF207" s="9"/>
      <c r="CG207" s="10"/>
      <c r="CH207" s="7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</row>
    <row r="208" ht="8" customHeight="1">
      <c r="A208" s="66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8"/>
      <c r="T208" s="69"/>
      <c r="U208" s="67"/>
      <c r="V208" s="67"/>
      <c r="W208" s="67"/>
      <c r="X208" s="68"/>
      <c r="Y208" s="69"/>
      <c r="Z208" s="67"/>
      <c r="AA208" s="67"/>
      <c r="AB208" s="67"/>
      <c r="AC208" s="70"/>
      <c r="AD208" s="66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8"/>
      <c r="AW208" s="69"/>
      <c r="AX208" s="67"/>
      <c r="AY208" s="67"/>
      <c r="AZ208" s="67"/>
      <c r="BA208" s="68"/>
      <c r="BB208" s="69"/>
      <c r="BC208" s="67"/>
      <c r="BD208" s="70"/>
      <c r="BE208" s="66"/>
      <c r="BF208" s="67"/>
      <c r="BG208" s="67"/>
      <c r="BH208" s="67"/>
      <c r="BI208" s="67"/>
      <c r="BJ208" s="67"/>
      <c r="BK208" s="67"/>
      <c r="BL208" s="67"/>
      <c r="BM208" s="67"/>
      <c r="BN208" s="67"/>
      <c r="BO208" s="67"/>
      <c r="BP208" s="67"/>
      <c r="BQ208" s="67"/>
      <c r="BR208" s="67"/>
      <c r="BS208" s="67"/>
      <c r="BT208" s="67"/>
      <c r="BU208" s="67"/>
      <c r="BV208" s="67"/>
      <c r="BW208" s="68"/>
      <c r="BX208" s="69"/>
      <c r="BY208" s="67"/>
      <c r="BZ208" s="67"/>
      <c r="CA208" s="67"/>
      <c r="CB208" s="68"/>
      <c r="CC208" s="69"/>
      <c r="CD208" s="67"/>
      <c r="CE208" s="67"/>
      <c r="CF208" s="67"/>
      <c r="CG208" s="70"/>
      <c r="CH208" s="7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</row>
    <row r="209" ht="8" customHeight="1">
      <c r="A209" s="102"/>
      <c r="B209" s="72"/>
      <c r="C209" s="72"/>
      <c r="D209" s="72"/>
      <c r="E209" s="72"/>
      <c r="F209" s="72"/>
      <c r="G209" s="72"/>
      <c r="H209" s="72"/>
      <c r="I209" s="72"/>
      <c r="J209" s="85"/>
      <c r="K209" s="72"/>
      <c r="L209" s="72"/>
      <c r="M209" s="72"/>
      <c r="N209" s="72"/>
      <c r="O209" s="85"/>
      <c r="P209" s="72"/>
      <c r="Q209" s="72"/>
      <c r="R209" s="72"/>
      <c r="S209" s="75"/>
      <c r="T209" s="76"/>
      <c r="U209" s="72"/>
      <c r="V209" s="72"/>
      <c r="W209" s="72"/>
      <c r="X209" s="75"/>
      <c r="Y209" s="77"/>
      <c r="Z209" s="72"/>
      <c r="AA209" s="72"/>
      <c r="AB209" s="72"/>
      <c r="AC209" s="78"/>
      <c r="AD209" s="102"/>
      <c r="AE209" s="72"/>
      <c r="AF209" s="72"/>
      <c r="AG209" s="72"/>
      <c r="AH209" s="72"/>
      <c r="AI209" s="72"/>
      <c r="AJ209" s="72"/>
      <c r="AK209" s="72"/>
      <c r="AL209" s="72"/>
      <c r="AM209" s="85"/>
      <c r="AN209" s="72"/>
      <c r="AO209" s="72"/>
      <c r="AP209" s="72"/>
      <c r="AQ209" s="72"/>
      <c r="AR209" t="s" s="85">
        <v>216</v>
      </c>
      <c r="AS209" s="72"/>
      <c r="AT209" s="72"/>
      <c r="AU209" s="72"/>
      <c r="AV209" s="75"/>
      <c r="AW209" s="76"/>
      <c r="AX209" s="72"/>
      <c r="AY209" s="72"/>
      <c r="AZ209" s="72"/>
      <c r="BA209" s="75"/>
      <c r="BB209" s="77">
        <v>1000</v>
      </c>
      <c r="BC209" s="72"/>
      <c r="BD209" s="78"/>
      <c r="BE209" s="10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2"/>
      <c r="BP209" s="72"/>
      <c r="BQ209" s="72"/>
      <c r="BR209" s="72"/>
      <c r="BS209" s="72"/>
      <c r="BT209" s="72"/>
      <c r="BU209" s="72"/>
      <c r="BV209" s="72"/>
      <c r="BW209" s="75"/>
      <c r="BX209" s="76"/>
      <c r="BY209" s="72"/>
      <c r="BZ209" s="72"/>
      <c r="CA209" s="72"/>
      <c r="CB209" s="75"/>
      <c r="CC209" s="77"/>
      <c r="CD209" s="72"/>
      <c r="CE209" s="72"/>
      <c r="CF209" s="72"/>
      <c r="CG209" s="78"/>
      <c r="CH209" s="7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</row>
    <row r="210" ht="8" customHeight="1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35"/>
      <c r="T210" s="34"/>
      <c r="U210" s="9"/>
      <c r="V210" s="9"/>
      <c r="W210" s="9"/>
      <c r="X210" s="35"/>
      <c r="Y210" s="34"/>
      <c r="Z210" s="9"/>
      <c r="AA210" s="9"/>
      <c r="AB210" s="9"/>
      <c r="AC210" s="10"/>
      <c r="AD210" s="8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35"/>
      <c r="AW210" s="34"/>
      <c r="AX210" s="9"/>
      <c r="AY210" s="9"/>
      <c r="AZ210" s="9"/>
      <c r="BA210" s="35"/>
      <c r="BB210" s="34"/>
      <c r="BC210" s="9"/>
      <c r="BD210" s="10"/>
      <c r="BE210" s="8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35"/>
      <c r="BX210" s="34"/>
      <c r="BY210" s="9"/>
      <c r="BZ210" s="9"/>
      <c r="CA210" s="9"/>
      <c r="CB210" s="35"/>
      <c r="CC210" s="34"/>
      <c r="CD210" s="9"/>
      <c r="CE210" s="9"/>
      <c r="CF210" s="9"/>
      <c r="CG210" s="10"/>
      <c r="CH210" s="7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</row>
    <row r="211" ht="8" customHeight="1">
      <c r="A211" s="66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8"/>
      <c r="T211" s="69"/>
      <c r="U211" s="67"/>
      <c r="V211" s="67"/>
      <c r="W211" s="67"/>
      <c r="X211" s="68"/>
      <c r="Y211" s="69"/>
      <c r="Z211" s="67"/>
      <c r="AA211" s="67"/>
      <c r="AB211" s="67"/>
      <c r="AC211" s="70"/>
      <c r="AD211" s="66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8"/>
      <c r="AW211" s="69"/>
      <c r="AX211" s="67"/>
      <c r="AY211" s="67"/>
      <c r="AZ211" s="67"/>
      <c r="BA211" s="68"/>
      <c r="BB211" s="69"/>
      <c r="BC211" s="67"/>
      <c r="BD211" s="70"/>
      <c r="BE211" s="66"/>
      <c r="BF211" s="67"/>
      <c r="BG211" s="67"/>
      <c r="BH211" s="67"/>
      <c r="BI211" s="67"/>
      <c r="BJ211" s="67"/>
      <c r="BK211" s="67"/>
      <c r="BL211" s="67"/>
      <c r="BM211" s="67"/>
      <c r="BN211" s="67"/>
      <c r="BO211" s="67"/>
      <c r="BP211" s="67"/>
      <c r="BQ211" s="67"/>
      <c r="BR211" s="67"/>
      <c r="BS211" s="67"/>
      <c r="BT211" s="67"/>
      <c r="BU211" s="67"/>
      <c r="BV211" s="67"/>
      <c r="BW211" s="68"/>
      <c r="BX211" s="69"/>
      <c r="BY211" s="67"/>
      <c r="BZ211" s="67"/>
      <c r="CA211" s="67"/>
      <c r="CB211" s="68"/>
      <c r="CC211" s="69"/>
      <c r="CD211" s="67"/>
      <c r="CE211" s="67"/>
      <c r="CF211" s="67"/>
      <c r="CG211" s="70"/>
      <c r="CH211" s="7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</row>
    <row r="212" ht="8" customHeight="1">
      <c r="A212" s="102"/>
      <c r="B212" s="72"/>
      <c r="C212" s="72"/>
      <c r="D212" s="72"/>
      <c r="E212" s="72"/>
      <c r="F212" s="72"/>
      <c r="G212" s="72"/>
      <c r="H212" s="72"/>
      <c r="I212" s="72"/>
      <c r="J212" s="85"/>
      <c r="K212" s="72"/>
      <c r="L212" s="72"/>
      <c r="M212" s="72"/>
      <c r="N212" s="72"/>
      <c r="O212" s="85"/>
      <c r="P212" s="72"/>
      <c r="Q212" s="72"/>
      <c r="R212" s="72"/>
      <c r="S212" s="75"/>
      <c r="T212" s="76"/>
      <c r="U212" s="72"/>
      <c r="V212" s="72"/>
      <c r="W212" s="72"/>
      <c r="X212" s="75"/>
      <c r="Y212" s="77"/>
      <c r="Z212" s="72"/>
      <c r="AA212" s="72"/>
      <c r="AB212" s="72"/>
      <c r="AC212" s="78"/>
      <c r="AD212" s="102"/>
      <c r="AE212" s="72"/>
      <c r="AF212" s="72"/>
      <c r="AG212" s="72"/>
      <c r="AH212" s="72"/>
      <c r="AI212" s="72"/>
      <c r="AJ212" s="72"/>
      <c r="AK212" s="72"/>
      <c r="AL212" s="72"/>
      <c r="AM212" s="85"/>
      <c r="AN212" s="72"/>
      <c r="AO212" s="72"/>
      <c r="AP212" s="72"/>
      <c r="AQ212" s="72"/>
      <c r="AR212" t="s" s="85">
        <v>217</v>
      </c>
      <c r="AS212" s="72"/>
      <c r="AT212" s="72"/>
      <c r="AU212" s="72"/>
      <c r="AV212" s="75"/>
      <c r="AW212" s="80">
        <v>2</v>
      </c>
      <c r="AX212" s="72"/>
      <c r="AY212" s="72"/>
      <c r="AZ212" s="72"/>
      <c r="BA212" s="75"/>
      <c r="BB212" s="77">
        <v>1000</v>
      </c>
      <c r="BC212" s="72"/>
      <c r="BD212" s="78"/>
      <c r="BE212" s="71"/>
      <c r="BF212" s="72"/>
      <c r="BG212" s="72"/>
      <c r="BH212" s="72"/>
      <c r="BI212" s="72"/>
      <c r="BJ212" s="72"/>
      <c r="BK212" s="72"/>
      <c r="BL212" s="72"/>
      <c r="BM212" s="72"/>
      <c r="BN212" s="72"/>
      <c r="BO212" s="72"/>
      <c r="BP212" s="72"/>
      <c r="BQ212" s="72"/>
      <c r="BR212" s="72"/>
      <c r="BS212" s="72"/>
      <c r="BT212" s="72"/>
      <c r="BU212" s="72"/>
      <c r="BV212" s="72"/>
      <c r="BW212" s="75"/>
      <c r="BX212" s="76"/>
      <c r="BY212" s="72"/>
      <c r="BZ212" s="72"/>
      <c r="CA212" s="72"/>
      <c r="CB212" s="75"/>
      <c r="CC212" s="77"/>
      <c r="CD212" s="72"/>
      <c r="CE212" s="72"/>
      <c r="CF212" s="72"/>
      <c r="CG212" s="78"/>
      <c r="CH212" s="7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</row>
    <row r="213" ht="8" customHeight="1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35"/>
      <c r="T213" s="34"/>
      <c r="U213" s="9"/>
      <c r="V213" s="9"/>
      <c r="W213" s="9"/>
      <c r="X213" s="35"/>
      <c r="Y213" s="34"/>
      <c r="Z213" s="9"/>
      <c r="AA213" s="9"/>
      <c r="AB213" s="9"/>
      <c r="AC213" s="10"/>
      <c r="AD213" s="8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35"/>
      <c r="AW213" s="34"/>
      <c r="AX213" s="9"/>
      <c r="AY213" s="9"/>
      <c r="AZ213" s="9"/>
      <c r="BA213" s="35"/>
      <c r="BB213" s="34"/>
      <c r="BC213" s="9"/>
      <c r="BD213" s="10"/>
      <c r="BE213" s="8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35"/>
      <c r="BX213" s="34"/>
      <c r="BY213" s="9"/>
      <c r="BZ213" s="9"/>
      <c r="CA213" s="9"/>
      <c r="CB213" s="35"/>
      <c r="CC213" s="34"/>
      <c r="CD213" s="9"/>
      <c r="CE213" s="9"/>
      <c r="CF213" s="9"/>
      <c r="CG213" s="10"/>
      <c r="CH213" s="7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</row>
    <row r="214" ht="8" customHeight="1">
      <c r="A214" s="66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8"/>
      <c r="T214" s="69"/>
      <c r="U214" s="67"/>
      <c r="V214" s="67"/>
      <c r="W214" s="67"/>
      <c r="X214" s="68"/>
      <c r="Y214" s="69"/>
      <c r="Z214" s="67"/>
      <c r="AA214" s="67"/>
      <c r="AB214" s="67"/>
      <c r="AC214" s="70"/>
      <c r="AD214" s="66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8"/>
      <c r="AW214" s="69"/>
      <c r="AX214" s="67"/>
      <c r="AY214" s="67"/>
      <c r="AZ214" s="67"/>
      <c r="BA214" s="68"/>
      <c r="BB214" s="69"/>
      <c r="BC214" s="67"/>
      <c r="BD214" s="70"/>
      <c r="BE214" s="66"/>
      <c r="BF214" s="67"/>
      <c r="BG214" s="67"/>
      <c r="BH214" s="67"/>
      <c r="BI214" s="67"/>
      <c r="BJ214" s="67"/>
      <c r="BK214" s="67"/>
      <c r="BL214" s="67"/>
      <c r="BM214" s="67"/>
      <c r="BN214" s="67"/>
      <c r="BO214" s="67"/>
      <c r="BP214" s="67"/>
      <c r="BQ214" s="67"/>
      <c r="BR214" s="67"/>
      <c r="BS214" s="67"/>
      <c r="BT214" s="67"/>
      <c r="BU214" s="67"/>
      <c r="BV214" s="67"/>
      <c r="BW214" s="68"/>
      <c r="BX214" s="69"/>
      <c r="BY214" s="67"/>
      <c r="BZ214" s="67"/>
      <c r="CA214" s="67"/>
      <c r="CB214" s="68"/>
      <c r="CC214" s="69"/>
      <c r="CD214" s="67"/>
      <c r="CE214" s="67"/>
      <c r="CF214" s="67"/>
      <c r="CG214" s="70"/>
      <c r="CH214" s="7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</row>
    <row r="215" ht="8" customHeight="1">
      <c r="A215" s="102"/>
      <c r="B215" s="72"/>
      <c r="C215" s="72"/>
      <c r="D215" s="72"/>
      <c r="E215" s="72"/>
      <c r="F215" s="72"/>
      <c r="G215" s="72"/>
      <c r="H215" s="72"/>
      <c r="I215" s="72"/>
      <c r="J215" s="85"/>
      <c r="K215" s="72"/>
      <c r="L215" s="72"/>
      <c r="M215" s="72"/>
      <c r="N215" s="72"/>
      <c r="O215" s="85"/>
      <c r="P215" s="72"/>
      <c r="Q215" s="72"/>
      <c r="R215" s="72"/>
      <c r="S215" s="75"/>
      <c r="T215" s="76"/>
      <c r="U215" s="72"/>
      <c r="V215" s="72"/>
      <c r="W215" s="72"/>
      <c r="X215" s="75"/>
      <c r="Y215" s="77"/>
      <c r="Z215" s="72"/>
      <c r="AA215" s="72"/>
      <c r="AB215" s="72"/>
      <c r="AC215" s="78"/>
      <c r="AD215" s="102"/>
      <c r="AE215" s="72"/>
      <c r="AF215" s="72"/>
      <c r="AG215" s="72"/>
      <c r="AH215" s="72"/>
      <c r="AI215" s="72"/>
      <c r="AJ215" s="72"/>
      <c r="AK215" s="72"/>
      <c r="AL215" s="72"/>
      <c r="AM215" s="85"/>
      <c r="AN215" s="72"/>
      <c r="AO215" s="72"/>
      <c r="AP215" s="72"/>
      <c r="AQ215" s="72"/>
      <c r="AR215" t="s" s="85">
        <v>218</v>
      </c>
      <c r="AS215" s="72"/>
      <c r="AT215" s="72"/>
      <c r="AU215" s="72"/>
      <c r="AV215" s="75"/>
      <c r="AW215" s="80">
        <v>3</v>
      </c>
      <c r="AX215" s="72"/>
      <c r="AY215" s="72"/>
      <c r="AZ215" s="72"/>
      <c r="BA215" s="75"/>
      <c r="BB215" s="77">
        <v>1000</v>
      </c>
      <c r="BC215" s="72"/>
      <c r="BD215" s="78"/>
      <c r="BE215" s="102"/>
      <c r="BF215" s="72"/>
      <c r="BG215" s="72"/>
      <c r="BH215" s="72"/>
      <c r="BI215" s="72"/>
      <c r="BJ215" s="72"/>
      <c r="BK215" s="72"/>
      <c r="BL215" s="72"/>
      <c r="BM215" s="72"/>
      <c r="BN215" s="72"/>
      <c r="BO215" s="72"/>
      <c r="BP215" s="72"/>
      <c r="BQ215" s="72"/>
      <c r="BR215" s="72"/>
      <c r="BS215" s="72"/>
      <c r="BT215" s="72"/>
      <c r="BU215" s="72"/>
      <c r="BV215" s="72"/>
      <c r="BW215" s="75"/>
      <c r="BX215" s="76"/>
      <c r="BY215" s="72"/>
      <c r="BZ215" s="72"/>
      <c r="CA215" s="72"/>
      <c r="CB215" s="75"/>
      <c r="CC215" s="77"/>
      <c r="CD215" s="72"/>
      <c r="CE215" s="72"/>
      <c r="CF215" s="72"/>
      <c r="CG215" s="78"/>
      <c r="CH215" s="7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</row>
    <row r="216" ht="8" customHeight="1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35"/>
      <c r="T216" s="34"/>
      <c r="U216" s="9"/>
      <c r="V216" s="9"/>
      <c r="W216" s="9"/>
      <c r="X216" s="35"/>
      <c r="Y216" s="34"/>
      <c r="Z216" s="9"/>
      <c r="AA216" s="9"/>
      <c r="AB216" s="9"/>
      <c r="AC216" s="10"/>
      <c r="AD216" s="8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35"/>
      <c r="AW216" s="34"/>
      <c r="AX216" s="9"/>
      <c r="AY216" s="9"/>
      <c r="AZ216" s="9"/>
      <c r="BA216" s="35"/>
      <c r="BB216" s="34"/>
      <c r="BC216" s="9"/>
      <c r="BD216" s="10"/>
      <c r="BE216" s="8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35"/>
      <c r="BX216" s="34"/>
      <c r="BY216" s="9"/>
      <c r="BZ216" s="9"/>
      <c r="CA216" s="9"/>
      <c r="CB216" s="35"/>
      <c r="CC216" s="34"/>
      <c r="CD216" s="9"/>
      <c r="CE216" s="9"/>
      <c r="CF216" s="9"/>
      <c r="CG216" s="10"/>
      <c r="CH216" s="7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</row>
    <row r="217" ht="8" customHeight="1">
      <c r="A217" s="66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8"/>
      <c r="T217" s="69"/>
      <c r="U217" s="67"/>
      <c r="V217" s="67"/>
      <c r="W217" s="67"/>
      <c r="X217" s="68"/>
      <c r="Y217" s="69"/>
      <c r="Z217" s="67"/>
      <c r="AA217" s="67"/>
      <c r="AB217" s="67"/>
      <c r="AC217" s="70"/>
      <c r="AD217" s="66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8"/>
      <c r="AW217" s="69"/>
      <c r="AX217" s="67"/>
      <c r="AY217" s="67"/>
      <c r="AZ217" s="67"/>
      <c r="BA217" s="68"/>
      <c r="BB217" s="69"/>
      <c r="BC217" s="67"/>
      <c r="BD217" s="70"/>
      <c r="BE217" s="66"/>
      <c r="BF217" s="67"/>
      <c r="BG217" s="67"/>
      <c r="BH217" s="67"/>
      <c r="BI217" s="67"/>
      <c r="BJ217" s="67"/>
      <c r="BK217" s="67"/>
      <c r="BL217" s="67"/>
      <c r="BM217" s="67"/>
      <c r="BN217" s="67"/>
      <c r="BO217" s="67"/>
      <c r="BP217" s="67"/>
      <c r="BQ217" s="67"/>
      <c r="BR217" s="67"/>
      <c r="BS217" s="67"/>
      <c r="BT217" s="67"/>
      <c r="BU217" s="67"/>
      <c r="BV217" s="67"/>
      <c r="BW217" s="68"/>
      <c r="BX217" s="69"/>
      <c r="BY217" s="67"/>
      <c r="BZ217" s="67"/>
      <c r="CA217" s="67"/>
      <c r="CB217" s="68"/>
      <c r="CC217" s="69"/>
      <c r="CD217" s="67"/>
      <c r="CE217" s="67"/>
      <c r="CF217" s="67"/>
      <c r="CG217" s="70"/>
      <c r="CH217" s="146"/>
      <c r="CI217" s="147"/>
      <c r="CJ217" s="147"/>
      <c r="CK217" s="147"/>
      <c r="CL217" s="147"/>
      <c r="CM217" s="147"/>
      <c r="CN217" s="147"/>
      <c r="CO217" s="147"/>
      <c r="CP217" s="147"/>
      <c r="CQ217" s="147"/>
      <c r="CR217" s="147"/>
      <c r="CS217" s="147"/>
      <c r="CT217" s="147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</row>
    <row r="218" ht="8" customHeight="1">
      <c r="A218" s="106"/>
      <c r="B218" s="72"/>
      <c r="C218" s="72"/>
      <c r="D218" s="72"/>
      <c r="E218" s="72"/>
      <c r="F218" s="72"/>
      <c r="G218" s="72"/>
      <c r="H218" s="72"/>
      <c r="I218" s="72"/>
      <c r="J218" s="129"/>
      <c r="K218" s="72"/>
      <c r="L218" s="72"/>
      <c r="M218" s="72"/>
      <c r="N218" s="72"/>
      <c r="O218" s="129"/>
      <c r="P218" s="72"/>
      <c r="Q218" s="72"/>
      <c r="R218" s="72"/>
      <c r="S218" s="75"/>
      <c r="T218" t="s" s="107">
        <v>99</v>
      </c>
      <c r="U218" s="72"/>
      <c r="V218" s="72"/>
      <c r="W218" s="72"/>
      <c r="X218" s="75"/>
      <c r="Y218" s="108" cm="1">
        <f t="array" ref="Y218">SUMPRODUCT(T158:X217,Y158:AC217)</f>
        <v>70000</v>
      </c>
      <c r="Z218" s="72"/>
      <c r="AA218" s="72"/>
      <c r="AB218" s="72"/>
      <c r="AC218" s="78"/>
      <c r="AD218" s="106"/>
      <c r="AE218" s="72"/>
      <c r="AF218" s="72"/>
      <c r="AG218" s="72"/>
      <c r="AH218" s="72"/>
      <c r="AI218" s="72"/>
      <c r="AJ218" s="72"/>
      <c r="AK218" s="72"/>
      <c r="AL218" s="72"/>
      <c r="AM218" s="129"/>
      <c r="AN218" s="72"/>
      <c r="AO218" s="72"/>
      <c r="AP218" s="72"/>
      <c r="AQ218" s="72"/>
      <c r="AR218" s="129"/>
      <c r="AS218" s="72"/>
      <c r="AT218" s="72"/>
      <c r="AU218" s="72"/>
      <c r="AV218" s="75"/>
      <c r="AW218" t="s" s="107">
        <v>99</v>
      </c>
      <c r="AX218" s="72"/>
      <c r="AY218" s="72"/>
      <c r="AZ218" s="72"/>
      <c r="BA218" s="75"/>
      <c r="BB218" s="108" cm="1">
        <f t="array" ref="BB218">(AW116*BB116)+(AW119*BB119)+(AW122*BB122)+(AW125*BB125)+(AW128*BB128)+(AW131*BB131)+(AW134*BB134)+(AW137*BB137)+(AW140*BB140)+(AW143*BB143)+(AW146*BB146)+(AW149*BB149)+(AW152*BB152)+(AW155*BB155)+(AW158*BB158)+(AW161*BB161)+(AW164*BB164)+(AW167*BB167)+(AW170*BB170)+(AW173*BB173)+(AW176*BB176)+(AW179*BB179)+(AW182*BB182)+(AW185*BB185)+(AW188*BB188)+(AW191*BB191)+(AW194*BB194)+(AW197*BB197)+(AW200*BB200)+(AW203*BB203)+(AW206*BB206)+(AW209*BB209)+(AW212*BB212)+(AW215*BB215)</f>
        <v>171600</v>
      </c>
      <c r="BC218" s="72"/>
      <c r="BD218" s="78"/>
      <c r="BE218" s="106"/>
      <c r="BF218" s="72"/>
      <c r="BG218" s="72"/>
      <c r="BH218" s="72"/>
      <c r="BI218" s="72"/>
      <c r="BJ218" s="72"/>
      <c r="BK218" s="72"/>
      <c r="BL218" s="72"/>
      <c r="BM218" s="72"/>
      <c r="BN218" s="72"/>
      <c r="BO218" s="72"/>
      <c r="BP218" s="72"/>
      <c r="BQ218" s="72"/>
      <c r="BR218" s="72"/>
      <c r="BS218" s="72"/>
      <c r="BT218" s="72"/>
      <c r="BU218" s="72"/>
      <c r="BV218" s="72"/>
      <c r="BW218" s="75"/>
      <c r="BX218" t="s" s="107">
        <v>99</v>
      </c>
      <c r="BY218" s="72"/>
      <c r="BZ218" s="72"/>
      <c r="CA218" s="72"/>
      <c r="CB218" s="75"/>
      <c r="CC218" s="108" cm="1">
        <f t="array" ref="CC218">SUMPRODUCT(BX89:CB217,CC89:CG217)</f>
        <v>205800</v>
      </c>
      <c r="CD218" s="72"/>
      <c r="CE218" s="72"/>
      <c r="CF218" s="72"/>
      <c r="CG218" s="78"/>
      <c r="CH218" s="102"/>
      <c r="CI218" s="72"/>
      <c r="CJ218" s="72"/>
      <c r="CK218" s="72"/>
      <c r="CL218" s="72"/>
      <c r="CM218" s="72"/>
      <c r="CN218" s="72"/>
      <c r="CO218" s="72"/>
      <c r="CP218" s="72"/>
      <c r="CQ218" s="85"/>
      <c r="CR218" s="74"/>
      <c r="CS218" s="74"/>
      <c r="CT218" s="74"/>
      <c r="CU218" s="38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2"/>
    </row>
    <row r="219" ht="8" customHeight="1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35"/>
      <c r="T219" s="34"/>
      <c r="U219" s="9"/>
      <c r="V219" s="9"/>
      <c r="W219" s="9"/>
      <c r="X219" s="35"/>
      <c r="Y219" s="34"/>
      <c r="Z219" s="9"/>
      <c r="AA219" s="9"/>
      <c r="AB219" s="9"/>
      <c r="AC219" s="10"/>
      <c r="AD219" s="8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35"/>
      <c r="AW219" s="34"/>
      <c r="AX219" s="9"/>
      <c r="AY219" s="9"/>
      <c r="AZ219" s="9"/>
      <c r="BA219" s="35"/>
      <c r="BB219" s="34"/>
      <c r="BC219" s="9"/>
      <c r="BD219" s="10"/>
      <c r="BE219" s="8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35"/>
      <c r="BX219" s="34"/>
      <c r="BY219" s="9"/>
      <c r="BZ219" s="9"/>
      <c r="CA219" s="9"/>
      <c r="CB219" s="35"/>
      <c r="CC219" s="34"/>
      <c r="CD219" s="9"/>
      <c r="CE219" s="9"/>
      <c r="CF219" s="9"/>
      <c r="CG219" s="10"/>
      <c r="CH219" s="8"/>
      <c r="CI219" s="9"/>
      <c r="CJ219" s="9"/>
      <c r="CK219" s="9"/>
      <c r="CL219" s="9"/>
      <c r="CM219" s="9"/>
      <c r="CN219" s="9"/>
      <c r="CO219" s="9"/>
      <c r="CP219" s="9"/>
      <c r="CQ219" s="132"/>
      <c r="CR219" s="132"/>
      <c r="CS219" s="132"/>
      <c r="CT219" s="132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2"/>
    </row>
    <row r="220" ht="8" customHeight="1">
      <c r="A220" s="66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8"/>
      <c r="T220" s="69"/>
      <c r="U220" s="67"/>
      <c r="V220" s="67"/>
      <c r="W220" s="67"/>
      <c r="X220" s="68"/>
      <c r="Y220" s="69"/>
      <c r="Z220" s="67"/>
      <c r="AA220" s="67"/>
      <c r="AB220" s="67"/>
      <c r="AC220" s="70"/>
      <c r="AD220" s="66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8"/>
      <c r="AW220" s="69"/>
      <c r="AX220" s="67"/>
      <c r="AY220" s="67"/>
      <c r="AZ220" s="67"/>
      <c r="BA220" s="68"/>
      <c r="BB220" s="69"/>
      <c r="BC220" s="67"/>
      <c r="BD220" s="70"/>
      <c r="BE220" s="66"/>
      <c r="BF220" s="67"/>
      <c r="BG220" s="67"/>
      <c r="BH220" s="67"/>
      <c r="BI220" s="67"/>
      <c r="BJ220" s="67"/>
      <c r="BK220" s="67"/>
      <c r="BL220" s="67"/>
      <c r="BM220" s="67"/>
      <c r="BN220" s="67"/>
      <c r="BO220" s="67"/>
      <c r="BP220" s="67"/>
      <c r="BQ220" s="67"/>
      <c r="BR220" s="67"/>
      <c r="BS220" s="67"/>
      <c r="BT220" s="67"/>
      <c r="BU220" s="67"/>
      <c r="BV220" s="67"/>
      <c r="BW220" s="68"/>
      <c r="BX220" s="69"/>
      <c r="BY220" s="67"/>
      <c r="BZ220" s="67"/>
      <c r="CA220" s="67"/>
      <c r="CB220" s="68"/>
      <c r="CC220" s="69"/>
      <c r="CD220" s="67"/>
      <c r="CE220" s="67"/>
      <c r="CF220" s="67"/>
      <c r="CG220" s="70"/>
      <c r="CH220" s="66"/>
      <c r="CI220" s="67"/>
      <c r="CJ220" s="67"/>
      <c r="CK220" s="67"/>
      <c r="CL220" s="67"/>
      <c r="CM220" s="67"/>
      <c r="CN220" s="67"/>
      <c r="CO220" s="67"/>
      <c r="CP220" s="67"/>
      <c r="CQ220" s="133"/>
      <c r="CR220" s="133"/>
      <c r="CS220" s="133"/>
      <c r="CT220" s="133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2"/>
    </row>
  </sheetData>
  <mergeCells count="1024">
    <mergeCell ref="A6:AV7"/>
    <mergeCell ref="AW6:CR7"/>
    <mergeCell ref="A8:AV13"/>
    <mergeCell ref="AW8:CR13"/>
    <mergeCell ref="CS13:CY15"/>
    <mergeCell ref="CZ16:DS18"/>
    <mergeCell ref="CS19:CY21"/>
    <mergeCell ref="CZ19:DS21"/>
    <mergeCell ref="A20:D21"/>
    <mergeCell ref="E20:X21"/>
    <mergeCell ref="Y20:AB21"/>
    <mergeCell ref="AC20:AV21"/>
    <mergeCell ref="AW20:AZ21"/>
    <mergeCell ref="BA20:BT21"/>
    <mergeCell ref="BU20:BX21"/>
    <mergeCell ref="BY20:CR21"/>
    <mergeCell ref="CS10:DS12"/>
    <mergeCell ref="CZ13:DS15"/>
    <mergeCell ref="A14:X15"/>
    <mergeCell ref="Y14:AV15"/>
    <mergeCell ref="AW14:BT15"/>
    <mergeCell ref="BU14:CR15"/>
    <mergeCell ref="A16:X19"/>
    <mergeCell ref="Y16:AV19"/>
    <mergeCell ref="A22:X23"/>
    <mergeCell ref="AW22:CR23"/>
    <mergeCell ref="CS22:DS23"/>
    <mergeCell ref="A24:F26"/>
    <mergeCell ref="G24:K26"/>
    <mergeCell ref="L24:Q26"/>
    <mergeCell ref="R24:V26"/>
    <mergeCell ref="W24:Z26"/>
    <mergeCell ref="AA24:AF26"/>
    <mergeCell ref="AW16:BT19"/>
    <mergeCell ref="BU16:CR19"/>
    <mergeCell ref="CS16:CY18"/>
    <mergeCell ref="A27:I28"/>
    <mergeCell ref="M27:O28"/>
    <mergeCell ref="S27:U28"/>
    <mergeCell ref="BO27:BU30"/>
    <mergeCell ref="BV27:CB30"/>
    <mergeCell ref="CC27:CI30"/>
    <mergeCell ref="BN24:BR26"/>
    <mergeCell ref="BS24:BV26"/>
    <mergeCell ref="BW24:CB26"/>
    <mergeCell ref="CC24:CG26"/>
    <mergeCell ref="CH24:CM26"/>
    <mergeCell ref="AG24:AK26"/>
    <mergeCell ref="AL24:AQ26"/>
    <mergeCell ref="AR24:AV26"/>
    <mergeCell ref="AW24:BB26"/>
    <mergeCell ref="BC24:BG26"/>
    <mergeCell ref="BH24:BM26"/>
    <mergeCell ref="CJ27:CP30"/>
    <mergeCell ref="W27:BN28"/>
    <mergeCell ref="AG29:AJ30"/>
    <mergeCell ref="AK29:AX30"/>
    <mergeCell ref="AY29:BA30"/>
    <mergeCell ref="BB29:BN30"/>
    <mergeCell ref="A29:N30"/>
    <mergeCell ref="CQ27:CW30"/>
    <mergeCell ref="CX27:DD30"/>
    <mergeCell ref="DE27:DJ30"/>
    <mergeCell ref="DK27:DS30"/>
    <mergeCell ref="CS24:CX26"/>
    <mergeCell ref="CY24:DC26"/>
    <mergeCell ref="DD24:DI26"/>
    <mergeCell ref="DJ24:DN26"/>
    <mergeCell ref="CN24:CR26"/>
    <mergeCell ref="A31:S34"/>
    <mergeCell ref="T31:X34"/>
    <mergeCell ref="Y31:AC34"/>
    <mergeCell ref="J38:N40"/>
    <mergeCell ref="O38:S40"/>
    <mergeCell ref="T38:X40"/>
    <mergeCell ref="J41:N43"/>
    <mergeCell ref="O41:S43"/>
    <mergeCell ref="T41:X43"/>
    <mergeCell ref="Y38:AC40"/>
    <mergeCell ref="Y41:AC43"/>
    <mergeCell ref="DG185:DS187"/>
    <mergeCell ref="CU185:DF187"/>
    <mergeCell ref="O29:R30"/>
    <mergeCell ref="S29:AF30"/>
    <mergeCell ref="DP176:DS178"/>
    <mergeCell ref="CU182:DF184"/>
    <mergeCell ref="DG182:DS184"/>
    <mergeCell ref="DG179:DS181"/>
    <mergeCell ref="CU179:DF181"/>
    <mergeCell ref="CU176:DO178"/>
    <mergeCell ref="AD31:AV34"/>
    <mergeCell ref="AW31:BA34"/>
    <mergeCell ref="BB31:BD34"/>
    <mergeCell ref="A38:I40"/>
    <mergeCell ref="A41:I43"/>
    <mergeCell ref="J185:N187"/>
    <mergeCell ref="J182:N184"/>
    <mergeCell ref="J179:N181"/>
    <mergeCell ref="J176:N178"/>
    <mergeCell ref="J173:N175"/>
    <mergeCell ref="J170:N172"/>
    <mergeCell ref="J167:N169"/>
    <mergeCell ref="J164:N166"/>
    <mergeCell ref="J161:N163"/>
    <mergeCell ref="J152:N154"/>
    <mergeCell ref="J149:N151"/>
    <mergeCell ref="J146:N148"/>
    <mergeCell ref="J143:N145"/>
    <mergeCell ref="J140:N142"/>
    <mergeCell ref="J89:N91"/>
    <mergeCell ref="O185:S187"/>
    <mergeCell ref="O182:S184"/>
    <mergeCell ref="O179:S181"/>
    <mergeCell ref="O176:S178"/>
    <mergeCell ref="O173:S175"/>
    <mergeCell ref="O170:S172"/>
    <mergeCell ref="O167:S169"/>
    <mergeCell ref="O164:S166"/>
    <mergeCell ref="O161:S163"/>
    <mergeCell ref="O152:S154"/>
    <mergeCell ref="O149:S151"/>
    <mergeCell ref="O146:S148"/>
    <mergeCell ref="O143:S145"/>
    <mergeCell ref="O140:S142"/>
    <mergeCell ref="O89:S91"/>
    <mergeCell ref="T185:X187"/>
    <mergeCell ref="T182:X184"/>
    <mergeCell ref="T179:X181"/>
    <mergeCell ref="T176:X178"/>
    <mergeCell ref="T173:X175"/>
    <mergeCell ref="T170:X172"/>
    <mergeCell ref="T167:X169"/>
    <mergeCell ref="T164:X166"/>
    <mergeCell ref="T161:X163"/>
    <mergeCell ref="T158:X160"/>
    <mergeCell ref="T152:X154"/>
    <mergeCell ref="T149:X151"/>
    <mergeCell ref="T146:X148"/>
    <mergeCell ref="T143:X145"/>
    <mergeCell ref="T140:X142"/>
    <mergeCell ref="T104:X106"/>
    <mergeCell ref="T101:X103"/>
    <mergeCell ref="T98:X100"/>
    <mergeCell ref="T95:X97"/>
    <mergeCell ref="T92:X94"/>
    <mergeCell ref="T89:X91"/>
    <mergeCell ref="Y185:AC187"/>
    <mergeCell ref="Y182:AC184"/>
    <mergeCell ref="Y179:AC181"/>
    <mergeCell ref="Y176:AC178"/>
    <mergeCell ref="Y173:AC175"/>
    <mergeCell ref="Y170:AC172"/>
    <mergeCell ref="Y167:AC169"/>
    <mergeCell ref="Y164:AC166"/>
    <mergeCell ref="Y161:AC163"/>
    <mergeCell ref="Y158:AC160"/>
    <mergeCell ref="Y152:AC154"/>
    <mergeCell ref="Y149:AC151"/>
    <mergeCell ref="Y146:AC148"/>
    <mergeCell ref="Y143:AC145"/>
    <mergeCell ref="Y140:AC142"/>
    <mergeCell ref="Y104:AC106"/>
    <mergeCell ref="Y101:AC103"/>
    <mergeCell ref="Y98:AC100"/>
    <mergeCell ref="Y95:AC97"/>
    <mergeCell ref="Y92:AC94"/>
    <mergeCell ref="Y89:AC91"/>
    <mergeCell ref="A185:I187"/>
    <mergeCell ref="A182:I184"/>
    <mergeCell ref="A179:I181"/>
    <mergeCell ref="A176:I178"/>
    <mergeCell ref="A173:I175"/>
    <mergeCell ref="A170:I172"/>
    <mergeCell ref="A167:I169"/>
    <mergeCell ref="A164:I166"/>
    <mergeCell ref="A161:I163"/>
    <mergeCell ref="A158:I160"/>
    <mergeCell ref="A152:I154"/>
    <mergeCell ref="A149:I151"/>
    <mergeCell ref="A146:I148"/>
    <mergeCell ref="A143:I145"/>
    <mergeCell ref="A140:I142"/>
    <mergeCell ref="A89:I91"/>
    <mergeCell ref="AM152:AQ154"/>
    <mergeCell ref="AM119:AQ121"/>
    <mergeCell ref="AM116:AQ118"/>
    <mergeCell ref="AR167:AV169"/>
    <mergeCell ref="AR164:AV166"/>
    <mergeCell ref="AR161:AV163"/>
    <mergeCell ref="AR158:AV160"/>
    <mergeCell ref="AR155:AV157"/>
    <mergeCell ref="AR152:AV154"/>
    <mergeCell ref="AR119:AV121"/>
    <mergeCell ref="AR116:AV118"/>
    <mergeCell ref="AW167:BA169"/>
    <mergeCell ref="AW164:BA166"/>
    <mergeCell ref="AW161:BA163"/>
    <mergeCell ref="AW158:BA160"/>
    <mergeCell ref="AW155:BA157"/>
    <mergeCell ref="AW152:BA154"/>
    <mergeCell ref="AW119:BA121"/>
    <mergeCell ref="AW116:BA118"/>
    <mergeCell ref="AW110:BA112"/>
    <mergeCell ref="AW107:BA109"/>
    <mergeCell ref="AW104:BA106"/>
    <mergeCell ref="AW101:BA103"/>
    <mergeCell ref="AW98:BA100"/>
    <mergeCell ref="AW95:BA97"/>
    <mergeCell ref="AW92:BA94"/>
    <mergeCell ref="AW89:BA91"/>
    <mergeCell ref="AW86:BA88"/>
    <mergeCell ref="AW83:BA85"/>
    <mergeCell ref="AW80:BA82"/>
    <mergeCell ref="AW77:BA79"/>
    <mergeCell ref="AW74:BA76"/>
    <mergeCell ref="AW71:BA73"/>
    <mergeCell ref="AW68:BA70"/>
    <mergeCell ref="AW65:BA67"/>
    <mergeCell ref="AW62:BA64"/>
    <mergeCell ref="AW59:BA61"/>
    <mergeCell ref="AW56:BA58"/>
    <mergeCell ref="AW53:BA55"/>
    <mergeCell ref="AW50:BA52"/>
    <mergeCell ref="AW47:BA49"/>
    <mergeCell ref="AW44:BA46"/>
    <mergeCell ref="AW41:BA43"/>
    <mergeCell ref="AW38:BA40"/>
    <mergeCell ref="AD152:AL154"/>
    <mergeCell ref="AD119:AL121"/>
    <mergeCell ref="AD116:AL118"/>
    <mergeCell ref="BX119:CB121"/>
    <mergeCell ref="BX116:CB118"/>
    <mergeCell ref="BX113:CB115"/>
    <mergeCell ref="BX110:CB112"/>
    <mergeCell ref="BX107:CB109"/>
    <mergeCell ref="BX104:CB106"/>
    <mergeCell ref="BX101:CB103"/>
    <mergeCell ref="BX98:CB100"/>
    <mergeCell ref="BX95:CB97"/>
    <mergeCell ref="BX92:CB94"/>
    <mergeCell ref="BX71:CB73"/>
    <mergeCell ref="BX68:CB70"/>
    <mergeCell ref="BX65:CB67"/>
    <mergeCell ref="BX62:CB64"/>
    <mergeCell ref="BX59:CB61"/>
    <mergeCell ref="BX56:CB58"/>
    <mergeCell ref="BX53:CB55"/>
    <mergeCell ref="BX50:CB52"/>
    <mergeCell ref="BX47:CB49"/>
    <mergeCell ref="BX44:CB46"/>
    <mergeCell ref="BX41:CB43"/>
    <mergeCell ref="BX38:CB40"/>
    <mergeCell ref="CC119:CG121"/>
    <mergeCell ref="CC116:CG118"/>
    <mergeCell ref="CC113:CG115"/>
    <mergeCell ref="CC110:CG112"/>
    <mergeCell ref="CC107:CG109"/>
    <mergeCell ref="CC104:CG106"/>
    <mergeCell ref="CC101:CG103"/>
    <mergeCell ref="CC98:CG100"/>
    <mergeCell ref="CC95:CG97"/>
    <mergeCell ref="CC92:CG94"/>
    <mergeCell ref="CC71:CG73"/>
    <mergeCell ref="CC68:CG70"/>
    <mergeCell ref="CC65:CG67"/>
    <mergeCell ref="CC62:CG64"/>
    <mergeCell ref="CC59:CG61"/>
    <mergeCell ref="CC56:CG58"/>
    <mergeCell ref="CC53:CG55"/>
    <mergeCell ref="CC50:CG52"/>
    <mergeCell ref="CC47:CG49"/>
    <mergeCell ref="CC44:CG46"/>
    <mergeCell ref="CC41:CG43"/>
    <mergeCell ref="CC38:CG40"/>
    <mergeCell ref="CH185:CP187"/>
    <mergeCell ref="CH182:CP184"/>
    <mergeCell ref="CH179:CP181"/>
    <mergeCell ref="CH176:CP178"/>
    <mergeCell ref="BE31:BW34"/>
    <mergeCell ref="BX31:CB34"/>
    <mergeCell ref="CC31:CG34"/>
    <mergeCell ref="CH31:CT34"/>
    <mergeCell ref="BB38:BD40"/>
    <mergeCell ref="BB41:BD43"/>
    <mergeCell ref="BB44:BD46"/>
    <mergeCell ref="BB47:BD49"/>
    <mergeCell ref="BB50:BD52"/>
    <mergeCell ref="BB53:BD55"/>
    <mergeCell ref="BB56:BD58"/>
    <mergeCell ref="BB59:BD61"/>
    <mergeCell ref="BB62:BD64"/>
    <mergeCell ref="BB65:BD67"/>
    <mergeCell ref="BB68:BD70"/>
    <mergeCell ref="BB71:BD73"/>
    <mergeCell ref="BB74:BD76"/>
    <mergeCell ref="BB77:BD79"/>
    <mergeCell ref="BB80:BD82"/>
    <mergeCell ref="BB83:BD85"/>
    <mergeCell ref="BB86:BD88"/>
    <mergeCell ref="BB89:BD91"/>
    <mergeCell ref="BB92:BD94"/>
    <mergeCell ref="BB95:BD97"/>
    <mergeCell ref="BB98:BD100"/>
    <mergeCell ref="BB101:BD103"/>
    <mergeCell ref="BB104:BD106"/>
    <mergeCell ref="BB107:BD109"/>
    <mergeCell ref="BB110:BD112"/>
    <mergeCell ref="BB116:BD118"/>
    <mergeCell ref="BB119:BD121"/>
    <mergeCell ref="BB152:BD154"/>
    <mergeCell ref="BB155:BD157"/>
    <mergeCell ref="BB158:BD160"/>
    <mergeCell ref="BB161:BD163"/>
    <mergeCell ref="BB164:BD166"/>
    <mergeCell ref="BB167:BD169"/>
    <mergeCell ref="A35:AC37"/>
    <mergeCell ref="CU31:DS34"/>
    <mergeCell ref="J92:N94"/>
    <mergeCell ref="O92:S94"/>
    <mergeCell ref="A92:I94"/>
    <mergeCell ref="J95:N97"/>
    <mergeCell ref="O95:S97"/>
    <mergeCell ref="A95:I97"/>
    <mergeCell ref="J98:N100"/>
    <mergeCell ref="A98:I100"/>
    <mergeCell ref="J101:N103"/>
    <mergeCell ref="O101:S103"/>
    <mergeCell ref="A101:I103"/>
    <mergeCell ref="J104:N106"/>
    <mergeCell ref="O104:S106"/>
    <mergeCell ref="A104:I106"/>
    <mergeCell ref="A155:AC157"/>
    <mergeCell ref="J158:S160"/>
    <mergeCell ref="AD38:AV40"/>
    <mergeCell ref="AD41:AV43"/>
    <mergeCell ref="AD44:AV46"/>
    <mergeCell ref="AD47:AV49"/>
    <mergeCell ref="AD50:AV52"/>
    <mergeCell ref="AD53:AV55"/>
    <mergeCell ref="AD56:AV58"/>
    <mergeCell ref="AD59:AV61"/>
    <mergeCell ref="AD62:AV64"/>
    <mergeCell ref="AD65:AV67"/>
    <mergeCell ref="AD68:AV70"/>
    <mergeCell ref="AD71:AV73"/>
    <mergeCell ref="AD35:BD37"/>
    <mergeCell ref="AD74:AV76"/>
    <mergeCell ref="AD77:AV79"/>
    <mergeCell ref="AD80:AV82"/>
    <mergeCell ref="AD83:AV85"/>
    <mergeCell ref="AD86:AV88"/>
    <mergeCell ref="BX89:CB91"/>
    <mergeCell ref="BX83:CB85"/>
    <mergeCell ref="BX80:CB82"/>
    <mergeCell ref="BX77:CB79"/>
    <mergeCell ref="BX74:CB76"/>
    <mergeCell ref="CC89:CG91"/>
    <mergeCell ref="CC83:CG85"/>
    <mergeCell ref="CC80:CG82"/>
    <mergeCell ref="CC77:CG79"/>
    <mergeCell ref="CC74:CG76"/>
    <mergeCell ref="AD89:AV91"/>
    <mergeCell ref="AD92:AV94"/>
    <mergeCell ref="AD110:AV112"/>
    <mergeCell ref="AD95:AV97"/>
    <mergeCell ref="AD98:AV100"/>
    <mergeCell ref="AD101:AV103"/>
    <mergeCell ref="AD104:AV106"/>
    <mergeCell ref="AD107:AV109"/>
    <mergeCell ref="AD113:BD115"/>
    <mergeCell ref="BE35:CG37"/>
    <mergeCell ref="BE68:BW70"/>
    <mergeCell ref="BE38:BW40"/>
    <mergeCell ref="BE41:BW43"/>
    <mergeCell ref="BE44:BW46"/>
    <mergeCell ref="BE47:BW49"/>
    <mergeCell ref="BE65:BW67"/>
    <mergeCell ref="BE50:BW52"/>
    <mergeCell ref="BE53:BW55"/>
    <mergeCell ref="BE56:BW58"/>
    <mergeCell ref="BE59:BW61"/>
    <mergeCell ref="BE62:BW64"/>
    <mergeCell ref="BE71:BW73"/>
    <mergeCell ref="BE74:BW76"/>
    <mergeCell ref="BE77:BW79"/>
    <mergeCell ref="BE80:BW82"/>
    <mergeCell ref="BE98:BW100"/>
    <mergeCell ref="BE83:BW85"/>
    <mergeCell ref="BE89:BW91"/>
    <mergeCell ref="BE92:BW94"/>
    <mergeCell ref="BE95:BW97"/>
    <mergeCell ref="BE101:BW103"/>
    <mergeCell ref="BE104:BW106"/>
    <mergeCell ref="BE107:BW109"/>
    <mergeCell ref="BE110:BW112"/>
    <mergeCell ref="BE113:BW115"/>
    <mergeCell ref="BE116:BW118"/>
    <mergeCell ref="BE119:BW121"/>
    <mergeCell ref="BE86:CG88"/>
    <mergeCell ref="CH35:CT37"/>
    <mergeCell ref="CU35:DS37"/>
    <mergeCell ref="CU38:DS40"/>
    <mergeCell ref="CH41:CT43"/>
    <mergeCell ref="CU41:DS43"/>
    <mergeCell ref="CH44:CT49"/>
    <mergeCell ref="CU44:DS49"/>
    <mergeCell ref="CS38:CT40"/>
    <mergeCell ref="CM38:CR40"/>
    <mergeCell ref="CH38:CL40"/>
    <mergeCell ref="CU50:DS52"/>
    <mergeCell ref="CH50:CT52"/>
    <mergeCell ref="O98:S99"/>
    <mergeCell ref="O100:S100"/>
    <mergeCell ref="J83:N85"/>
    <mergeCell ref="J44:N46"/>
    <mergeCell ref="O83:S85"/>
    <mergeCell ref="O44:S46"/>
    <mergeCell ref="T83:X85"/>
    <mergeCell ref="T44:X46"/>
    <mergeCell ref="J47:N49"/>
    <mergeCell ref="O47:S49"/>
    <mergeCell ref="T47:X49"/>
    <mergeCell ref="Y83:AC85"/>
    <mergeCell ref="Y44:AC46"/>
    <mergeCell ref="T50:X52"/>
    <mergeCell ref="Y47:AC49"/>
    <mergeCell ref="T53:X55"/>
    <mergeCell ref="Y50:AC52"/>
    <mergeCell ref="Y53:AC55"/>
    <mergeCell ref="A83:I85"/>
    <mergeCell ref="A44:I46"/>
    <mergeCell ref="A47:I49"/>
    <mergeCell ref="J80:N82"/>
    <mergeCell ref="J77:N79"/>
    <mergeCell ref="O80:S82"/>
    <mergeCell ref="O77:S79"/>
    <mergeCell ref="O74:S76"/>
    <mergeCell ref="O71:S73"/>
    <mergeCell ref="T80:X82"/>
    <mergeCell ref="T77:X79"/>
    <mergeCell ref="T74:X76"/>
    <mergeCell ref="T71:X73"/>
    <mergeCell ref="T68:X70"/>
    <mergeCell ref="T65:X67"/>
    <mergeCell ref="T62:X64"/>
    <mergeCell ref="T59:X61"/>
    <mergeCell ref="T56:X58"/>
    <mergeCell ref="Y80:AC82"/>
    <mergeCell ref="Y77:AC79"/>
    <mergeCell ref="Y74:AC76"/>
    <mergeCell ref="Y71:AC73"/>
    <mergeCell ref="Y68:AC70"/>
    <mergeCell ref="Y65:AC67"/>
    <mergeCell ref="Y62:AC64"/>
    <mergeCell ref="Y59:AC61"/>
    <mergeCell ref="Y56:AC58"/>
    <mergeCell ref="A77:I79"/>
    <mergeCell ref="J74:N76"/>
    <mergeCell ref="J71:N73"/>
    <mergeCell ref="A74:I76"/>
    <mergeCell ref="A71:I73"/>
    <mergeCell ref="J68:N70"/>
    <mergeCell ref="J50:N52"/>
    <mergeCell ref="O68:S70"/>
    <mergeCell ref="O50:S52"/>
    <mergeCell ref="J53:N55"/>
    <mergeCell ref="O53:S55"/>
    <mergeCell ref="J56:N58"/>
    <mergeCell ref="O56:S58"/>
    <mergeCell ref="A68:I70"/>
    <mergeCell ref="A50:I52"/>
    <mergeCell ref="A53:I55"/>
    <mergeCell ref="A56:I58"/>
    <mergeCell ref="J65:N67"/>
    <mergeCell ref="J62:N64"/>
    <mergeCell ref="J59:N61"/>
    <mergeCell ref="O65:S67"/>
    <mergeCell ref="O62:S64"/>
    <mergeCell ref="O59:S61"/>
    <mergeCell ref="A65:I67"/>
    <mergeCell ref="A62:I64"/>
    <mergeCell ref="A59:I61"/>
    <mergeCell ref="J86:N88"/>
    <mergeCell ref="O86:S88"/>
    <mergeCell ref="T86:X88"/>
    <mergeCell ref="Y86:AC88"/>
    <mergeCell ref="A86:I88"/>
    <mergeCell ref="CU218:DS220"/>
    <mergeCell ref="J218:N220"/>
    <mergeCell ref="O218:S220"/>
    <mergeCell ref="T218:X220"/>
    <mergeCell ref="Y218:AC220"/>
    <mergeCell ref="AM218:AQ220"/>
    <mergeCell ref="AR218:AV220"/>
    <mergeCell ref="AW218:BA220"/>
    <mergeCell ref="AD218:AL220"/>
    <mergeCell ref="BX218:CB220"/>
    <mergeCell ref="CC218:CG220"/>
    <mergeCell ref="CH218:CP220"/>
    <mergeCell ref="BB218:BD220"/>
    <mergeCell ref="BE218:BW220"/>
    <mergeCell ref="A218:I220"/>
    <mergeCell ref="J215:N217"/>
    <mergeCell ref="J200:N202"/>
    <mergeCell ref="J212:N214"/>
    <mergeCell ref="J197:N199"/>
    <mergeCell ref="J209:N211"/>
    <mergeCell ref="J194:N196"/>
    <mergeCell ref="J206:N208"/>
    <mergeCell ref="J191:N193"/>
    <mergeCell ref="J203:N205"/>
    <mergeCell ref="J188:N190"/>
    <mergeCell ref="O215:S217"/>
    <mergeCell ref="O200:S202"/>
    <mergeCell ref="O212:S214"/>
    <mergeCell ref="O197:S199"/>
    <mergeCell ref="O209:S211"/>
    <mergeCell ref="O194:S196"/>
    <mergeCell ref="O206:S208"/>
    <mergeCell ref="O191:S193"/>
    <mergeCell ref="O203:S205"/>
    <mergeCell ref="O188:S190"/>
    <mergeCell ref="T215:X217"/>
    <mergeCell ref="T200:X202"/>
    <mergeCell ref="T212:X214"/>
    <mergeCell ref="T197:X199"/>
    <mergeCell ref="T209:X211"/>
    <mergeCell ref="T194:X196"/>
    <mergeCell ref="T206:X208"/>
    <mergeCell ref="T191:X193"/>
    <mergeCell ref="T203:X205"/>
    <mergeCell ref="T188:X190"/>
    <mergeCell ref="Y215:AC217"/>
    <mergeCell ref="Y200:AC202"/>
    <mergeCell ref="Y212:AC214"/>
    <mergeCell ref="Y197:AC199"/>
    <mergeCell ref="Y209:AC211"/>
    <mergeCell ref="Y194:AC196"/>
    <mergeCell ref="Y206:AC208"/>
    <mergeCell ref="Y191:AC193"/>
    <mergeCell ref="Y203:AC205"/>
    <mergeCell ref="Y188:AC190"/>
    <mergeCell ref="A215:I217"/>
    <mergeCell ref="A200:I202"/>
    <mergeCell ref="A212:I214"/>
    <mergeCell ref="A197:I199"/>
    <mergeCell ref="A209:I211"/>
    <mergeCell ref="A194:I196"/>
    <mergeCell ref="A206:I208"/>
    <mergeCell ref="A191:I193"/>
    <mergeCell ref="A203:I205"/>
    <mergeCell ref="A188:I190"/>
    <mergeCell ref="BX215:CB217"/>
    <mergeCell ref="BX200:CB202"/>
    <mergeCell ref="BX212:CB214"/>
    <mergeCell ref="BX197:CB199"/>
    <mergeCell ref="BX209:CB211"/>
    <mergeCell ref="BX194:CB196"/>
    <mergeCell ref="BX206:CB208"/>
    <mergeCell ref="BX191:CB193"/>
    <mergeCell ref="BX203:CB205"/>
    <mergeCell ref="CC215:CG217"/>
    <mergeCell ref="CC200:CG202"/>
    <mergeCell ref="CC212:CG214"/>
    <mergeCell ref="CC197:CG199"/>
    <mergeCell ref="CC209:CG211"/>
    <mergeCell ref="CC194:CG196"/>
    <mergeCell ref="CC206:CG208"/>
    <mergeCell ref="CC191:CG193"/>
    <mergeCell ref="CC203:CG205"/>
    <mergeCell ref="BE209:BW211"/>
    <mergeCell ref="BE194:BW196"/>
    <mergeCell ref="BE212:BW214"/>
    <mergeCell ref="BE197:BW199"/>
    <mergeCell ref="BE215:BW217"/>
    <mergeCell ref="BE200:BW202"/>
    <mergeCell ref="BE203:BW205"/>
    <mergeCell ref="BE206:BW208"/>
    <mergeCell ref="BE191:BW193"/>
    <mergeCell ref="DG56:DS58"/>
    <mergeCell ref="DC56:DF58"/>
    <mergeCell ref="CH53:DS55"/>
    <mergeCell ref="CU56:DB58"/>
    <mergeCell ref="CH56:CT58"/>
    <mergeCell ref="DG71:DS73"/>
    <mergeCell ref="DG68:DS70"/>
    <mergeCell ref="DG62:DS64"/>
    <mergeCell ref="DG59:DS61"/>
    <mergeCell ref="DC71:DF73"/>
    <mergeCell ref="DC68:DF70"/>
    <mergeCell ref="DC62:DF64"/>
    <mergeCell ref="DC59:DF61"/>
    <mergeCell ref="CU71:DB73"/>
    <mergeCell ref="CU68:DB70"/>
    <mergeCell ref="CU62:DB64"/>
    <mergeCell ref="CU59:DB61"/>
    <mergeCell ref="CH71:CT73"/>
    <mergeCell ref="CH68:CT70"/>
    <mergeCell ref="CH62:CT64"/>
    <mergeCell ref="CH59:CT61"/>
    <mergeCell ref="DG167:DS169"/>
    <mergeCell ref="DG155:DS157"/>
    <mergeCell ref="DG143:DS145"/>
    <mergeCell ref="DG131:DS133"/>
    <mergeCell ref="DG119:DS121"/>
    <mergeCell ref="DG107:DS109"/>
    <mergeCell ref="DG95:DS97"/>
    <mergeCell ref="DG83:DS85"/>
    <mergeCell ref="DG164:DS166"/>
    <mergeCell ref="DG152:DS154"/>
    <mergeCell ref="DG140:DS142"/>
    <mergeCell ref="DG128:DS130"/>
    <mergeCell ref="DG116:DS118"/>
    <mergeCell ref="DG104:DS106"/>
    <mergeCell ref="DG92:DS94"/>
    <mergeCell ref="DG80:DS82"/>
    <mergeCell ref="DG173:DS175"/>
    <mergeCell ref="DG161:DS163"/>
    <mergeCell ref="DG149:DS151"/>
    <mergeCell ref="DG137:DS139"/>
    <mergeCell ref="DG125:DS127"/>
    <mergeCell ref="DG113:DS115"/>
    <mergeCell ref="DG101:DS103"/>
    <mergeCell ref="DG89:DS91"/>
    <mergeCell ref="DG77:DS79"/>
    <mergeCell ref="DG170:DS172"/>
    <mergeCell ref="DG158:DS160"/>
    <mergeCell ref="DG146:DS148"/>
    <mergeCell ref="DG134:DS136"/>
    <mergeCell ref="DG122:DS124"/>
    <mergeCell ref="DG110:DS112"/>
    <mergeCell ref="DG98:DS100"/>
    <mergeCell ref="DG86:DS88"/>
    <mergeCell ref="DG74:DS76"/>
    <mergeCell ref="DC167:DF169"/>
    <mergeCell ref="DC155:DF157"/>
    <mergeCell ref="DC143:DF145"/>
    <mergeCell ref="DC131:DF133"/>
    <mergeCell ref="DC119:DF121"/>
    <mergeCell ref="DC107:DF109"/>
    <mergeCell ref="DC95:DF97"/>
    <mergeCell ref="DC83:DF85"/>
    <mergeCell ref="DC164:DF166"/>
    <mergeCell ref="DC152:DF154"/>
    <mergeCell ref="DC140:DF142"/>
    <mergeCell ref="DC128:DF130"/>
    <mergeCell ref="DC116:DF118"/>
    <mergeCell ref="DC104:DF106"/>
    <mergeCell ref="DC92:DF94"/>
    <mergeCell ref="DC80:DF82"/>
    <mergeCell ref="DC173:DF175"/>
    <mergeCell ref="DC161:DF163"/>
    <mergeCell ref="DC149:DF151"/>
    <mergeCell ref="DC137:DF139"/>
    <mergeCell ref="DC125:DF127"/>
    <mergeCell ref="DC113:DF115"/>
    <mergeCell ref="DC101:DF103"/>
    <mergeCell ref="DC89:DF91"/>
    <mergeCell ref="DC77:DF79"/>
    <mergeCell ref="DC170:DF172"/>
    <mergeCell ref="DC158:DF160"/>
    <mergeCell ref="DC146:DF148"/>
    <mergeCell ref="DC134:DF136"/>
    <mergeCell ref="DC122:DF124"/>
    <mergeCell ref="DC110:DF112"/>
    <mergeCell ref="DC98:DF100"/>
    <mergeCell ref="DC86:DF88"/>
    <mergeCell ref="DC74:DF76"/>
    <mergeCell ref="CU167:DB169"/>
    <mergeCell ref="CU155:DB157"/>
    <mergeCell ref="CU143:DB145"/>
    <mergeCell ref="CU131:DB133"/>
    <mergeCell ref="CU119:DB121"/>
    <mergeCell ref="CU107:DB109"/>
    <mergeCell ref="CU95:DB97"/>
    <mergeCell ref="CU83:DB85"/>
    <mergeCell ref="CU164:DB166"/>
    <mergeCell ref="CU152:DB154"/>
    <mergeCell ref="CU140:DB142"/>
    <mergeCell ref="CU128:DB130"/>
    <mergeCell ref="CU116:DB118"/>
    <mergeCell ref="CU104:DB106"/>
    <mergeCell ref="CU92:DB94"/>
    <mergeCell ref="CU80:DB82"/>
    <mergeCell ref="CU173:DB175"/>
    <mergeCell ref="CU161:DB163"/>
    <mergeCell ref="CU149:DB151"/>
    <mergeCell ref="CU137:DB139"/>
    <mergeCell ref="CU125:DB127"/>
    <mergeCell ref="CU113:DB115"/>
    <mergeCell ref="CU101:DB103"/>
    <mergeCell ref="CU89:DB91"/>
    <mergeCell ref="CU77:DB79"/>
    <mergeCell ref="CU170:DB172"/>
    <mergeCell ref="CU158:DB160"/>
    <mergeCell ref="CU146:DB148"/>
    <mergeCell ref="CU134:DB136"/>
    <mergeCell ref="CU122:DB124"/>
    <mergeCell ref="CU110:DB112"/>
    <mergeCell ref="CU98:DB100"/>
    <mergeCell ref="CU86:DB88"/>
    <mergeCell ref="CU74:DB76"/>
    <mergeCell ref="CH167:CT169"/>
    <mergeCell ref="CH155:CT157"/>
    <mergeCell ref="CH143:CT145"/>
    <mergeCell ref="CH131:CT133"/>
    <mergeCell ref="CH119:CT121"/>
    <mergeCell ref="CH107:CT109"/>
    <mergeCell ref="CH95:CT97"/>
    <mergeCell ref="CH83:CT85"/>
    <mergeCell ref="CH164:CT166"/>
    <mergeCell ref="CH152:CT154"/>
    <mergeCell ref="CH140:CT142"/>
    <mergeCell ref="CH128:CT130"/>
    <mergeCell ref="CH116:CT118"/>
    <mergeCell ref="CH104:CT106"/>
    <mergeCell ref="CH92:CT94"/>
    <mergeCell ref="CH80:CT82"/>
    <mergeCell ref="CH173:CT175"/>
    <mergeCell ref="CH161:CT163"/>
    <mergeCell ref="CH149:CT151"/>
    <mergeCell ref="CH137:CT139"/>
    <mergeCell ref="CH125:CT127"/>
    <mergeCell ref="CH113:CT115"/>
    <mergeCell ref="CH101:CT103"/>
    <mergeCell ref="CH89:CT91"/>
    <mergeCell ref="CH77:CT79"/>
    <mergeCell ref="CH170:CT172"/>
    <mergeCell ref="CH158:CT160"/>
    <mergeCell ref="CH146:CT148"/>
    <mergeCell ref="CH134:CT136"/>
    <mergeCell ref="CH122:CT124"/>
    <mergeCell ref="CH110:CT112"/>
    <mergeCell ref="CH98:CT100"/>
    <mergeCell ref="CH86:CT88"/>
    <mergeCell ref="CH74:CT76"/>
    <mergeCell ref="DG65:DS67"/>
    <mergeCell ref="DC65:DF67"/>
    <mergeCell ref="CU65:DB67"/>
    <mergeCell ref="CH65:CT67"/>
    <mergeCell ref="A80:I82"/>
    <mergeCell ref="AM191:AQ193"/>
    <mergeCell ref="AM188:AQ190"/>
    <mergeCell ref="AM182:AQ184"/>
    <mergeCell ref="AM215:AQ217"/>
    <mergeCell ref="AM179:AQ181"/>
    <mergeCell ref="AM212:AQ214"/>
    <mergeCell ref="AM176:AQ178"/>
    <mergeCell ref="AM209:AQ211"/>
    <mergeCell ref="AM173:AQ175"/>
    <mergeCell ref="AR191:AV193"/>
    <mergeCell ref="AR188:AV190"/>
    <mergeCell ref="AR185:AV187"/>
    <mergeCell ref="AR182:AV184"/>
    <mergeCell ref="AR215:AV217"/>
    <mergeCell ref="AR179:AV181"/>
    <mergeCell ref="AR212:AV214"/>
    <mergeCell ref="AR176:AV178"/>
    <mergeCell ref="AR209:AV211"/>
    <mergeCell ref="AR173:AV175"/>
    <mergeCell ref="AR206:AV208"/>
    <mergeCell ref="AR170:AV172"/>
    <mergeCell ref="AW191:BA193"/>
    <mergeCell ref="AW188:BA190"/>
    <mergeCell ref="AW185:BA187"/>
    <mergeCell ref="AW182:BA184"/>
    <mergeCell ref="AW215:BA217"/>
    <mergeCell ref="AW179:BA181"/>
    <mergeCell ref="AW212:BA214"/>
    <mergeCell ref="AW176:BA178"/>
    <mergeCell ref="AW209:BA211"/>
    <mergeCell ref="AW173:BA175"/>
    <mergeCell ref="AW206:BA208"/>
    <mergeCell ref="AW170:BA172"/>
    <mergeCell ref="AD191:AL193"/>
    <mergeCell ref="AD188:AL190"/>
    <mergeCell ref="AD182:AL184"/>
    <mergeCell ref="AD215:AL217"/>
    <mergeCell ref="AD179:AL181"/>
    <mergeCell ref="AD212:AL214"/>
    <mergeCell ref="AD176:AL178"/>
    <mergeCell ref="AD209:AL211"/>
    <mergeCell ref="AD173:AL175"/>
    <mergeCell ref="BB206:BD208"/>
    <mergeCell ref="BB170:BD172"/>
    <mergeCell ref="BB209:BD211"/>
    <mergeCell ref="BB173:BD175"/>
    <mergeCell ref="BB212:BD214"/>
    <mergeCell ref="BB176:BD178"/>
    <mergeCell ref="BB215:BD217"/>
    <mergeCell ref="BB179:BD181"/>
    <mergeCell ref="BB182:BD184"/>
    <mergeCell ref="BB185:BD187"/>
    <mergeCell ref="BB188:BD190"/>
    <mergeCell ref="BB191:BD193"/>
    <mergeCell ref="AD206:AQ208"/>
    <mergeCell ref="AD185:AQ187"/>
    <mergeCell ref="AM203:AQ205"/>
    <mergeCell ref="AM200:AQ202"/>
    <mergeCell ref="AM197:AQ199"/>
    <mergeCell ref="AM194:AQ196"/>
    <mergeCell ref="AR203:AV205"/>
    <mergeCell ref="AR200:AV202"/>
    <mergeCell ref="AR197:AV199"/>
    <mergeCell ref="AR194:AV196"/>
    <mergeCell ref="AW203:BA205"/>
    <mergeCell ref="AW200:BA202"/>
    <mergeCell ref="AW197:BA199"/>
    <mergeCell ref="AW194:BA196"/>
    <mergeCell ref="AD203:AL205"/>
    <mergeCell ref="AD200:AL202"/>
    <mergeCell ref="AD197:AL199"/>
    <mergeCell ref="AD194:AL196"/>
    <mergeCell ref="BB194:BD196"/>
    <mergeCell ref="BB197:BD199"/>
    <mergeCell ref="BB200:BD202"/>
    <mergeCell ref="BB203:BD205"/>
    <mergeCell ref="AM149:AQ151"/>
    <mergeCell ref="AM146:AQ148"/>
    <mergeCell ref="AM143:AQ145"/>
    <mergeCell ref="AM140:AQ142"/>
    <mergeCell ref="AM137:AQ139"/>
    <mergeCell ref="AM128:AQ130"/>
    <mergeCell ref="AM125:AQ127"/>
    <mergeCell ref="AM122:AQ124"/>
    <mergeCell ref="AR149:AV151"/>
    <mergeCell ref="AR146:AV148"/>
    <mergeCell ref="AR143:AV145"/>
    <mergeCell ref="AR140:AV142"/>
    <mergeCell ref="AR137:AV139"/>
    <mergeCell ref="AR134:AV136"/>
    <mergeCell ref="AR131:AV133"/>
    <mergeCell ref="AR128:AV130"/>
    <mergeCell ref="AR125:AV127"/>
    <mergeCell ref="AR122:AV124"/>
    <mergeCell ref="AW149:BA151"/>
    <mergeCell ref="AW146:BA148"/>
    <mergeCell ref="AW143:BA145"/>
    <mergeCell ref="AW140:BA142"/>
    <mergeCell ref="AW137:BA139"/>
    <mergeCell ref="AW134:BA136"/>
    <mergeCell ref="AW131:BA133"/>
    <mergeCell ref="AW128:BA130"/>
    <mergeCell ref="AW125:BA127"/>
    <mergeCell ref="AW122:BA124"/>
    <mergeCell ref="AD149:AL151"/>
    <mergeCell ref="AD146:AL148"/>
    <mergeCell ref="AD143:AL145"/>
    <mergeCell ref="AD140:AL142"/>
    <mergeCell ref="AD137:AL139"/>
    <mergeCell ref="AD134:AL136"/>
    <mergeCell ref="AD131:AL133"/>
    <mergeCell ref="AD128:AL130"/>
    <mergeCell ref="AD125:AL127"/>
    <mergeCell ref="AD122:AL124"/>
    <mergeCell ref="BB122:BD124"/>
    <mergeCell ref="BB125:BD127"/>
    <mergeCell ref="BB128:BD130"/>
    <mergeCell ref="BB131:BD133"/>
    <mergeCell ref="BB134:BD136"/>
    <mergeCell ref="BB137:BD139"/>
    <mergeCell ref="BB140:BD142"/>
    <mergeCell ref="BB143:BD145"/>
    <mergeCell ref="BB146:BD148"/>
    <mergeCell ref="BB149:BD151"/>
    <mergeCell ref="AM131:AQ131"/>
    <mergeCell ref="AM132:AQ133"/>
    <mergeCell ref="AM134:AQ134"/>
    <mergeCell ref="AM135:AQ136"/>
    <mergeCell ref="J134:N136"/>
    <mergeCell ref="J131:N133"/>
    <mergeCell ref="J128:N130"/>
    <mergeCell ref="J125:N127"/>
    <mergeCell ref="J122:N124"/>
    <mergeCell ref="J119:N121"/>
    <mergeCell ref="O134:S136"/>
    <mergeCell ref="O131:S133"/>
    <mergeCell ref="O128:S130"/>
    <mergeCell ref="O125:S127"/>
    <mergeCell ref="O122:S124"/>
    <mergeCell ref="O119:S121"/>
    <mergeCell ref="T134:X136"/>
    <mergeCell ref="T131:X133"/>
    <mergeCell ref="T128:X130"/>
    <mergeCell ref="T125:X127"/>
    <mergeCell ref="T122:X124"/>
    <mergeCell ref="T119:X121"/>
    <mergeCell ref="T116:X118"/>
    <mergeCell ref="T113:X115"/>
    <mergeCell ref="T110:X112"/>
    <mergeCell ref="T107:X109"/>
    <mergeCell ref="Y134:AC136"/>
    <mergeCell ref="Y131:AC133"/>
    <mergeCell ref="Y128:AC130"/>
    <mergeCell ref="Y125:AC127"/>
    <mergeCell ref="Y122:AC124"/>
    <mergeCell ref="Y119:AC121"/>
    <mergeCell ref="Y116:AC118"/>
    <mergeCell ref="Y113:AC115"/>
    <mergeCell ref="Y110:AC112"/>
    <mergeCell ref="Y107:AC109"/>
    <mergeCell ref="A134:I136"/>
    <mergeCell ref="A131:I133"/>
    <mergeCell ref="A128:I130"/>
    <mergeCell ref="A125:I127"/>
    <mergeCell ref="A122:I124"/>
    <mergeCell ref="A119:I121"/>
    <mergeCell ref="J107:N109"/>
    <mergeCell ref="A107:I109"/>
    <mergeCell ref="J110:N112"/>
    <mergeCell ref="O110:S112"/>
    <mergeCell ref="A110:I112"/>
    <mergeCell ref="J113:N115"/>
    <mergeCell ref="O113:S115"/>
    <mergeCell ref="A113:I115"/>
    <mergeCell ref="J116:N118"/>
    <mergeCell ref="O116:S118"/>
    <mergeCell ref="A116:I118"/>
    <mergeCell ref="O107:S108"/>
    <mergeCell ref="O109:S109"/>
    <mergeCell ref="J137:N139"/>
    <mergeCell ref="O137:S139"/>
    <mergeCell ref="T137:X139"/>
    <mergeCell ref="Y137:AC139"/>
    <mergeCell ref="A137:I139"/>
    <mergeCell ref="AM164:AQ166"/>
    <mergeCell ref="AM161:AQ163"/>
    <mergeCell ref="AM170:AQ172"/>
    <mergeCell ref="AM158:AQ160"/>
    <mergeCell ref="AM167:AQ169"/>
    <mergeCell ref="AM155:AQ157"/>
    <mergeCell ref="AD164:AL166"/>
    <mergeCell ref="AD161:AL163"/>
    <mergeCell ref="AD170:AL172"/>
    <mergeCell ref="AD158:AL160"/>
    <mergeCell ref="AD167:AL169"/>
    <mergeCell ref="AD155:AL157"/>
    <mergeCell ref="BX188:CB190"/>
    <mergeCell ref="BX185:CB187"/>
    <mergeCell ref="BX182:CB184"/>
    <mergeCell ref="BX179:CB181"/>
    <mergeCell ref="BX176:CB178"/>
    <mergeCell ref="BX173:CB175"/>
    <mergeCell ref="BX170:CB172"/>
    <mergeCell ref="BX167:CB169"/>
    <mergeCell ref="BX164:CB166"/>
    <mergeCell ref="BX161:CB163"/>
    <mergeCell ref="BX158:CB160"/>
    <mergeCell ref="BX155:CB157"/>
    <mergeCell ref="BX152:CB154"/>
    <mergeCell ref="BX149:CB151"/>
    <mergeCell ref="BX146:CB148"/>
    <mergeCell ref="BX143:CB145"/>
    <mergeCell ref="BX140:CB142"/>
    <mergeCell ref="BX137:CB139"/>
    <mergeCell ref="BX134:CB136"/>
    <mergeCell ref="BX131:CB133"/>
    <mergeCell ref="BX128:CB130"/>
    <mergeCell ref="BX125:CB127"/>
    <mergeCell ref="BX122:CB124"/>
    <mergeCell ref="CC188:CG190"/>
    <mergeCell ref="CC185:CG187"/>
    <mergeCell ref="CC182:CG184"/>
    <mergeCell ref="CC179:CG181"/>
    <mergeCell ref="CC176:CG178"/>
    <mergeCell ref="CC173:CG175"/>
    <mergeCell ref="CC170:CG172"/>
    <mergeCell ref="CC167:CG169"/>
    <mergeCell ref="CC164:CG166"/>
    <mergeCell ref="CC161:CG163"/>
    <mergeCell ref="CC158:CG160"/>
    <mergeCell ref="CC155:CG157"/>
    <mergeCell ref="CC152:CG154"/>
    <mergeCell ref="CC149:CG151"/>
    <mergeCell ref="CC146:CG148"/>
    <mergeCell ref="CC143:CG145"/>
    <mergeCell ref="CC140:CG142"/>
    <mergeCell ref="CC137:CG139"/>
    <mergeCell ref="CC134:CG136"/>
    <mergeCell ref="CC131:CG133"/>
    <mergeCell ref="CC128:CG130"/>
    <mergeCell ref="CC125:CG127"/>
    <mergeCell ref="CC122:CG124"/>
    <mergeCell ref="BE131:BW133"/>
    <mergeCell ref="BE128:BW130"/>
    <mergeCell ref="BE122:BW124"/>
    <mergeCell ref="BE125:BW127"/>
    <mergeCell ref="BE134:BW136"/>
    <mergeCell ref="BE137:BW139"/>
    <mergeCell ref="BE140:BW142"/>
    <mergeCell ref="BE182:BW184"/>
    <mergeCell ref="BE185:BW187"/>
    <mergeCell ref="BE188:BW190"/>
    <mergeCell ref="BN161:BR163"/>
    <mergeCell ref="BN158:BR160"/>
    <mergeCell ref="BN155:BR157"/>
    <mergeCell ref="BN152:BR154"/>
    <mergeCell ref="BN149:BR151"/>
    <mergeCell ref="BN146:BR148"/>
    <mergeCell ref="BN143:BR145"/>
    <mergeCell ref="BS161:BW163"/>
    <mergeCell ref="BS158:BW160"/>
    <mergeCell ref="BS155:BW157"/>
    <mergeCell ref="BS152:BW154"/>
    <mergeCell ref="BS149:BW151"/>
    <mergeCell ref="BS146:BW148"/>
    <mergeCell ref="BS143:BW145"/>
    <mergeCell ref="BE161:BM163"/>
    <mergeCell ref="BE158:BM160"/>
    <mergeCell ref="BE155:BM157"/>
    <mergeCell ref="BE152:BM154"/>
    <mergeCell ref="BE149:BM151"/>
    <mergeCell ref="BE146:BM148"/>
    <mergeCell ref="BE143:BM145"/>
    <mergeCell ref="BN167:BR169"/>
    <mergeCell ref="BN164:BR166"/>
    <mergeCell ref="BS167:BW169"/>
    <mergeCell ref="BS164:BW166"/>
    <mergeCell ref="BE167:BM169"/>
    <mergeCell ref="BE164:BM166"/>
    <mergeCell ref="BE170:BW172"/>
    <mergeCell ref="BE173:BW175"/>
    <mergeCell ref="BE176:BW178"/>
    <mergeCell ref="BE179:BW181"/>
  </mergeCells>
  <hyperlinks>
    <hyperlink ref="CZ19" r:id="rId1" location="" tooltip="" display="tmd@hilite-inc.com"/>
  </hyperlinks>
  <pageMargins left="0.0416667" right="0.0416667" top="0.0416667" bottom="0.0416667" header="0.314961" footer="0.314961"/>
  <pageSetup firstPageNumber="1" fitToHeight="1" fitToWidth="1" scale="40" useFirstPageNumber="0" orientation="portrait" pageOrder="downThenOver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